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2.xml" ContentType="application/vnd.openxmlformats-officedocument.spreadsheetml.comments+xml"/>
  <Override PartName="/xl/drawings/drawing21.xml" ContentType="application/vnd.openxmlformats-officedocument.drawing+xml"/>
  <Override PartName="/xl/comments3.xml" ContentType="application/vnd.openxmlformats-officedocument.spreadsheetml.comments+xml"/>
  <Override PartName="/xl/drawings/drawing22.xml" ContentType="application/vnd.openxmlformats-officedocument.drawing+xml"/>
  <Override PartName="/xl/comments4.xml" ContentType="application/vnd.openxmlformats-officedocument.spreadsheetml.comments+xml"/>
  <Override PartName="/xl/drawings/drawing23.xml" ContentType="application/vnd.openxmlformats-officedocument.drawing+xml"/>
  <Override PartName="/xl/comments5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_CBSE\NEUTEK_RMP\Analysis\RAIPUR\KVS_RO\"/>
    </mc:Choice>
  </mc:AlternateContent>
  <xr:revisionPtr revIDLastSave="0" documentId="13_ncr:1_{B8660C53-C743-4D10-9E98-A9E37913D0E7}" xr6:coauthVersionLast="45" xr6:coauthVersionMax="45" xr10:uidLastSave="{00000000-0000-0000-0000-000000000000}"/>
  <bookViews>
    <workbookView xWindow="3810" yWindow="1590" windowWidth="11535" windowHeight="9480" tabRatio="953" xr2:uid="{00000000-000D-0000-FFFF-FFFF00000000}"/>
  </bookViews>
  <sheets>
    <sheet name="Index" sheetId="44" r:id="rId1"/>
    <sheet name="10(a)" sheetId="163" r:id="rId2"/>
    <sheet name="10(b)" sheetId="31" r:id="rId3"/>
    <sheet name="10(c)" sheetId="164" r:id="rId4"/>
    <sheet name="10(d)" sheetId="165" r:id="rId5"/>
    <sheet name="10(e)" sheetId="47" r:id="rId6"/>
    <sheet name="10(f)" sheetId="56" r:id="rId7"/>
    <sheet name="10(g)" sheetId="147" r:id="rId8"/>
    <sheet name="10(h)" sheetId="142" r:id="rId9"/>
    <sheet name="10(i)" sheetId="166" r:id="rId10"/>
    <sheet name="12(a)" sheetId="1" r:id="rId11"/>
    <sheet name="12(a)-S" sheetId="155" r:id="rId12"/>
    <sheet name="12(a)-C" sheetId="156" r:id="rId13"/>
    <sheet name="12(a)-H" sheetId="157" r:id="rId14"/>
    <sheet name="12(a)-F" sheetId="158" r:id="rId15"/>
    <sheet name="12(b)" sheetId="148" r:id="rId16"/>
    <sheet name="12(c)" sheetId="159" r:id="rId17"/>
    <sheet name="12(d)" sheetId="160" r:id="rId18"/>
    <sheet name="12(e)" sheetId="162" r:id="rId19"/>
    <sheet name="12(f)" sheetId="161" r:id="rId20"/>
    <sheet name="12(g)" sheetId="121" r:id="rId21"/>
    <sheet name="12(h)" sheetId="122" r:id="rId22"/>
    <sheet name="12(i)" sheetId="123" r:id="rId23"/>
    <sheet name="12(i)-F" sheetId="124" r:id="rId24"/>
    <sheet name="12(j)" sheetId="68" r:id="rId25"/>
    <sheet name="12(k)" sheetId="120" r:id="rId26"/>
    <sheet name="12(l)" sheetId="153" r:id="rId27"/>
    <sheet name="12(m)" sheetId="140" r:id="rId28"/>
    <sheet name="12(n)" sheetId="8" state="hidden" r:id="rId29"/>
    <sheet name="12(o)" sheetId="154" r:id="rId30"/>
    <sheet name="12(p)" sheetId="125" r:id="rId31"/>
  </sheets>
  <definedNames>
    <definedName name="_xlnm.Print_Area" localSheetId="1">'10(a)'!$A$1:$P$102</definedName>
    <definedName name="_xlnm.Print_Area" localSheetId="2">'10(b)'!$A$1:$P$101</definedName>
    <definedName name="_xlnm.Print_Area" localSheetId="3">'10(c)'!$A$1:$R$41</definedName>
    <definedName name="_xlnm.Print_Area" localSheetId="4">'10(d)'!$A$1:$J$43</definedName>
    <definedName name="_xlnm.Print_Area" localSheetId="5">'10(e)'!$A$1:$E$43</definedName>
    <definedName name="_xlnm.Print_Area" localSheetId="6">'10(f)'!$A$1:$D$26</definedName>
    <definedName name="_xlnm.Print_Area" localSheetId="7">'10(g)'!$A$1:$F$16</definedName>
    <definedName name="_xlnm.Print_Area" localSheetId="8">'10(h)'!$A$1:$E$10</definedName>
    <definedName name="_xlnm.Print_Area" localSheetId="9">'10(i)'!$A$1:$F$104</definedName>
    <definedName name="_xlnm.Print_Area" localSheetId="10">'12(a)'!$A$1:$P$99</definedName>
    <definedName name="_xlnm.Print_Area" localSheetId="12">'12(a)-C'!$A$1:$P$78</definedName>
    <definedName name="_xlnm.Print_Area" localSheetId="14">'12(a)-F'!$A$1:$P$18</definedName>
    <definedName name="_xlnm.Print_Area" localSheetId="13">'12(a)-H'!$A$1:$P$36</definedName>
    <definedName name="_xlnm.Print_Area" localSheetId="11">'12(a)-S'!$A$1:$P$99</definedName>
    <definedName name="_xlnm.Print_Area" localSheetId="15">'12(b)'!$A$1:$J$42</definedName>
    <definedName name="_xlnm.Print_Area" localSheetId="16">'12(c)'!$A$1:$J$42</definedName>
    <definedName name="_xlnm.Print_Area" localSheetId="17">'12(d)'!$A$1:$J$35</definedName>
    <definedName name="_xlnm.Print_Area" localSheetId="18">'12(e)'!$A$1:$J$21</definedName>
    <definedName name="_xlnm.Print_Area" localSheetId="19">'12(f)'!$A$1:$J$15</definedName>
    <definedName name="_xlnm.Print_Area" localSheetId="20">'12(g)'!$A$1:$F$125</definedName>
    <definedName name="_xlnm.Print_Area" localSheetId="21">'12(h)'!$A$1:$F$57</definedName>
    <definedName name="_xlnm.Print_Area" localSheetId="22">'12(i)'!$A$1:$F$27</definedName>
    <definedName name="_xlnm.Print_Area" localSheetId="23">'12(i)-F'!$A$1:$F$13</definedName>
    <definedName name="_xlnm.Print_Area" localSheetId="24">'12(j)'!$A$1:$R$68</definedName>
    <definedName name="_xlnm.Print_Area" localSheetId="25">'12(k)'!$A$1:$D$21</definedName>
    <definedName name="_xlnm.Print_Area" localSheetId="26">'12(l)'!$A$1:$D$28</definedName>
    <definedName name="_xlnm.Print_Area" localSheetId="27">'12(m)'!$A$1:$G$14</definedName>
    <definedName name="_xlnm.Print_Area" localSheetId="28">'12(n)'!$A$1:$W$42</definedName>
    <definedName name="_xlnm.Print_Area" localSheetId="29">'12(o)'!$A$1:$E$21</definedName>
    <definedName name="_xlnm.Print_Area" localSheetId="30">'12(p)'!$A$1:$E$36</definedName>
    <definedName name="_xlnm.Print_Area" localSheetId="0">Index!$A$1:$G$20</definedName>
    <definedName name="_xlnm.Print_Titles" localSheetId="1">'10(a)'!$1:$10</definedName>
    <definedName name="_xlnm.Print_Titles" localSheetId="2">'10(b)'!$1:$9</definedName>
    <definedName name="_xlnm.Print_Titles" localSheetId="3">'10(c)'!$1:$9</definedName>
    <definedName name="_xlnm.Print_Titles" localSheetId="5">'10(e)'!$1:$9</definedName>
    <definedName name="_xlnm.Print_Titles" localSheetId="6">'10(f)'!$1:$8</definedName>
    <definedName name="_xlnm.Print_Titles" localSheetId="8">'10(h)'!$1:$8</definedName>
    <definedName name="_xlnm.Print_Titles" localSheetId="9">'10(i)'!$1:$8</definedName>
    <definedName name="_xlnm.Print_Titles" localSheetId="10">'12(a)'!$1:$10</definedName>
    <definedName name="_xlnm.Print_Titles" localSheetId="12">'12(a)-C'!$1:$10</definedName>
    <definedName name="_xlnm.Print_Titles" localSheetId="14">'12(a)-F'!$1:$10</definedName>
    <definedName name="_xlnm.Print_Titles" localSheetId="13">'12(a)-H'!$1:$10</definedName>
    <definedName name="_xlnm.Print_Titles" localSheetId="11">'12(a)-S'!$1:$10</definedName>
    <definedName name="_xlnm.Print_Titles" localSheetId="20">'12(g)'!$1:$8</definedName>
    <definedName name="_xlnm.Print_Titles" localSheetId="21">'12(h)'!$1:$8</definedName>
    <definedName name="_xlnm.Print_Titles" localSheetId="22">'12(i)'!$1:$8</definedName>
    <definedName name="_xlnm.Print_Titles" localSheetId="23">'12(i)-F'!$1:$8</definedName>
    <definedName name="_xlnm.Print_Titles" localSheetId="24">'12(j)'!$1:$9</definedName>
    <definedName name="_xlnm.Print_Titles" localSheetId="25">'12(k)'!$1:$9</definedName>
    <definedName name="_xlnm.Print_Titles" localSheetId="26">'12(l)'!$1:$8</definedName>
    <definedName name="_xlnm.Print_Titles" localSheetId="27">'12(m)'!$1:$8</definedName>
    <definedName name="_xlnm.Print_Titles" localSheetId="28">'12(n)'!$1:$9</definedName>
    <definedName name="_xlnm.Print_Titles" localSheetId="30">'12(p)'!$1:$8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40" l="1"/>
  <c r="E8" i="140" s="1"/>
  <c r="F8" i="140" s="1"/>
  <c r="G8" i="140" s="1"/>
  <c r="E10" i="147"/>
  <c r="D10" i="147"/>
  <c r="D9" i="47"/>
  <c r="E9" i="47" s="1"/>
  <c r="J38" i="165" l="1"/>
  <c r="H38" i="165"/>
  <c r="F38" i="165"/>
  <c r="E38" i="165"/>
  <c r="D38" i="165"/>
  <c r="C38" i="165"/>
  <c r="Q36" i="164"/>
  <c r="P36" i="164"/>
  <c r="O36" i="164"/>
  <c r="N36" i="164"/>
  <c r="M36" i="164"/>
  <c r="L36" i="164"/>
  <c r="K36" i="164"/>
  <c r="J36" i="164"/>
  <c r="I36" i="164"/>
  <c r="H36" i="164"/>
  <c r="G36" i="164"/>
  <c r="E36" i="164"/>
  <c r="D36" i="164"/>
  <c r="Q35" i="164"/>
  <c r="P35" i="164"/>
  <c r="O35" i="164"/>
  <c r="N35" i="164"/>
  <c r="M35" i="164"/>
  <c r="L35" i="164"/>
  <c r="K35" i="164"/>
  <c r="J35" i="164"/>
  <c r="I35" i="164"/>
  <c r="H35" i="164"/>
  <c r="G35" i="164"/>
  <c r="E35" i="164"/>
  <c r="D35" i="164"/>
  <c r="Q34" i="164"/>
  <c r="P34" i="164"/>
  <c r="O34" i="164"/>
  <c r="N34" i="164"/>
  <c r="M34" i="164"/>
  <c r="L34" i="164"/>
  <c r="K34" i="164"/>
  <c r="J34" i="164"/>
  <c r="I34" i="164"/>
  <c r="H34" i="164"/>
  <c r="G34" i="164"/>
  <c r="E34" i="164"/>
  <c r="D34" i="164"/>
  <c r="I38" i="165" l="1"/>
  <c r="G38" i="165"/>
  <c r="R36" i="164"/>
  <c r="R35" i="164"/>
  <c r="R34" i="164"/>
  <c r="F36" i="164"/>
  <c r="F34" i="164"/>
  <c r="F35" i="164"/>
  <c r="O97" i="163"/>
  <c r="N97" i="163"/>
  <c r="M97" i="163"/>
  <c r="L97" i="163"/>
  <c r="K97" i="163"/>
  <c r="I97" i="163"/>
  <c r="H97" i="163"/>
  <c r="G97" i="163"/>
  <c r="F97" i="163"/>
  <c r="O96" i="163"/>
  <c r="N96" i="163"/>
  <c r="M96" i="163"/>
  <c r="L96" i="163"/>
  <c r="K96" i="163"/>
  <c r="I96" i="163"/>
  <c r="H96" i="163"/>
  <c r="G96" i="163"/>
  <c r="F96" i="163"/>
  <c r="O95" i="163"/>
  <c r="N95" i="163"/>
  <c r="M95" i="163"/>
  <c r="L95" i="163"/>
  <c r="K95" i="163"/>
  <c r="I95" i="163"/>
  <c r="H95" i="163"/>
  <c r="G95" i="163"/>
  <c r="F95" i="163"/>
  <c r="C10" i="161"/>
  <c r="G10" i="161" s="1"/>
  <c r="C16" i="162"/>
  <c r="C30" i="160"/>
  <c r="C37" i="159"/>
  <c r="C37" i="148"/>
  <c r="F30" i="157"/>
  <c r="F72" i="156"/>
  <c r="F93" i="155"/>
  <c r="F93" i="1"/>
  <c r="F12" i="158"/>
  <c r="J16" i="162"/>
  <c r="H16" i="162"/>
  <c r="F16" i="162"/>
  <c r="E16" i="162"/>
  <c r="D16" i="162"/>
  <c r="J10" i="161"/>
  <c r="H10" i="161"/>
  <c r="F10" i="161"/>
  <c r="E10" i="161"/>
  <c r="D10" i="161"/>
  <c r="J30" i="160"/>
  <c r="H30" i="160"/>
  <c r="F30" i="160"/>
  <c r="E30" i="160"/>
  <c r="D30" i="160"/>
  <c r="J37" i="159"/>
  <c r="H37" i="159"/>
  <c r="F37" i="159"/>
  <c r="E37" i="159"/>
  <c r="D37" i="159"/>
  <c r="J37" i="148"/>
  <c r="H37" i="148"/>
  <c r="F37" i="148"/>
  <c r="E37" i="148"/>
  <c r="D37" i="148"/>
  <c r="O13" i="158"/>
  <c r="N13" i="158"/>
  <c r="M13" i="158"/>
  <c r="L13" i="158"/>
  <c r="K13" i="158"/>
  <c r="I13" i="158"/>
  <c r="H13" i="158"/>
  <c r="G13" i="158"/>
  <c r="F13" i="158"/>
  <c r="J13" i="158" s="1"/>
  <c r="O12" i="158"/>
  <c r="N12" i="158"/>
  <c r="M12" i="158"/>
  <c r="L12" i="158"/>
  <c r="K12" i="158"/>
  <c r="I12" i="158"/>
  <c r="H12" i="158"/>
  <c r="G12" i="158"/>
  <c r="O11" i="158"/>
  <c r="N11" i="158"/>
  <c r="M11" i="158"/>
  <c r="L11" i="158"/>
  <c r="K11" i="158"/>
  <c r="I11" i="158"/>
  <c r="H11" i="158"/>
  <c r="G11" i="158"/>
  <c r="F11" i="158"/>
  <c r="O31" i="157"/>
  <c r="N31" i="157"/>
  <c r="M31" i="157"/>
  <c r="L31" i="157"/>
  <c r="K31" i="157"/>
  <c r="I31" i="157"/>
  <c r="H31" i="157"/>
  <c r="G31" i="157"/>
  <c r="F31" i="157"/>
  <c r="O30" i="157"/>
  <c r="N30" i="157"/>
  <c r="M30" i="157"/>
  <c r="L30" i="157"/>
  <c r="K30" i="157"/>
  <c r="I30" i="157"/>
  <c r="H30" i="157"/>
  <c r="G30" i="157"/>
  <c r="O29" i="157"/>
  <c r="N29" i="157"/>
  <c r="M29" i="157"/>
  <c r="L29" i="157"/>
  <c r="K29" i="157"/>
  <c r="I29" i="157"/>
  <c r="H29" i="157"/>
  <c r="G29" i="157"/>
  <c r="F29" i="157"/>
  <c r="O73" i="156"/>
  <c r="N73" i="156"/>
  <c r="M73" i="156"/>
  <c r="L73" i="156"/>
  <c r="K73" i="156"/>
  <c r="I73" i="156"/>
  <c r="H73" i="156"/>
  <c r="G73" i="156"/>
  <c r="F73" i="156"/>
  <c r="O72" i="156"/>
  <c r="N72" i="156"/>
  <c r="M72" i="156"/>
  <c r="L72" i="156"/>
  <c r="K72" i="156"/>
  <c r="I72" i="156"/>
  <c r="H72" i="156"/>
  <c r="G72" i="156"/>
  <c r="O71" i="156"/>
  <c r="N71" i="156"/>
  <c r="M71" i="156"/>
  <c r="L71" i="156"/>
  <c r="K71" i="156"/>
  <c r="I71" i="156"/>
  <c r="H71" i="156"/>
  <c r="G71" i="156"/>
  <c r="F71" i="156"/>
  <c r="O94" i="155"/>
  <c r="N94" i="155"/>
  <c r="M94" i="155"/>
  <c r="L94" i="155"/>
  <c r="K94" i="155"/>
  <c r="I94" i="155"/>
  <c r="H94" i="155"/>
  <c r="G94" i="155"/>
  <c r="F94" i="155"/>
  <c r="O93" i="155"/>
  <c r="N93" i="155"/>
  <c r="M93" i="155"/>
  <c r="L93" i="155"/>
  <c r="K93" i="155"/>
  <c r="I93" i="155"/>
  <c r="H93" i="155"/>
  <c r="G93" i="155"/>
  <c r="O92" i="155"/>
  <c r="N92" i="155"/>
  <c r="M92" i="155"/>
  <c r="L92" i="155"/>
  <c r="K92" i="155"/>
  <c r="I92" i="155"/>
  <c r="H92" i="155"/>
  <c r="G92" i="155"/>
  <c r="F92" i="155"/>
  <c r="O94" i="1"/>
  <c r="O93" i="1"/>
  <c r="O92" i="1"/>
  <c r="N94" i="1"/>
  <c r="N93" i="1"/>
  <c r="N92" i="1"/>
  <c r="M94" i="1"/>
  <c r="M93" i="1"/>
  <c r="M92" i="1"/>
  <c r="L94" i="1"/>
  <c r="L93" i="1"/>
  <c r="L92" i="1"/>
  <c r="K94" i="1"/>
  <c r="K93" i="1"/>
  <c r="K92" i="1"/>
  <c r="F94" i="1"/>
  <c r="F92" i="1"/>
  <c r="G92" i="1"/>
  <c r="G94" i="1"/>
  <c r="I94" i="1"/>
  <c r="I93" i="1"/>
  <c r="I92" i="1"/>
  <c r="H92" i="1"/>
  <c r="H93" i="1"/>
  <c r="H94" i="1"/>
  <c r="G93" i="1"/>
  <c r="I10" i="161" l="1"/>
  <c r="I16" i="162"/>
  <c r="G16" i="162"/>
  <c r="G30" i="160"/>
  <c r="I30" i="160"/>
  <c r="I37" i="159"/>
  <c r="G37" i="159"/>
  <c r="G37" i="148"/>
  <c r="I37" i="148"/>
  <c r="J11" i="158"/>
  <c r="J12" i="158"/>
  <c r="J31" i="157"/>
  <c r="J30" i="157"/>
  <c r="J29" i="157"/>
  <c r="J73" i="156"/>
  <c r="J72" i="156"/>
  <c r="J71" i="156"/>
  <c r="J94" i="155"/>
  <c r="J93" i="155"/>
  <c r="J92" i="155"/>
  <c r="J94" i="1"/>
  <c r="J93" i="1"/>
  <c r="J92" i="1"/>
  <c r="J97" i="163"/>
  <c r="J96" i="163"/>
  <c r="J95" i="163"/>
  <c r="Q63" i="68"/>
  <c r="Q62" i="68"/>
  <c r="Q61" i="68"/>
  <c r="P63" i="68"/>
  <c r="P62" i="68"/>
  <c r="P61" i="68"/>
  <c r="O63" i="68"/>
  <c r="O62" i="68"/>
  <c r="O61" i="68"/>
  <c r="N63" i="68"/>
  <c r="N62" i="68"/>
  <c r="N61" i="68"/>
  <c r="M63" i="68"/>
  <c r="M62" i="68"/>
  <c r="M61" i="68"/>
  <c r="L63" i="68"/>
  <c r="L62" i="68"/>
  <c r="L61" i="68"/>
  <c r="K63" i="68"/>
  <c r="K62" i="68"/>
  <c r="K61" i="68"/>
  <c r="J63" i="68"/>
  <c r="J62" i="68"/>
  <c r="J61" i="68"/>
  <c r="I63" i="68"/>
  <c r="I62" i="68"/>
  <c r="I61" i="68"/>
  <c r="H63" i="68"/>
  <c r="H62" i="68"/>
  <c r="H61" i="68"/>
  <c r="G63" i="68"/>
  <c r="G62" i="68"/>
  <c r="G61" i="68"/>
  <c r="E63" i="68"/>
  <c r="E62" i="68"/>
  <c r="E61" i="68"/>
  <c r="D63" i="68"/>
  <c r="D62" i="68"/>
  <c r="D61" i="68"/>
  <c r="F63" i="68" l="1"/>
  <c r="F62" i="68"/>
  <c r="R61" i="68"/>
  <c r="R63" i="68"/>
  <c r="F61" i="68"/>
  <c r="R62" i="6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O96" i="31" l="1"/>
  <c r="N96" i="31"/>
  <c r="M96" i="31"/>
  <c r="L96" i="31"/>
  <c r="K96" i="31"/>
  <c r="J96" i="31"/>
  <c r="I96" i="31"/>
  <c r="H96" i="31"/>
  <c r="G96" i="31"/>
  <c r="E96" i="31"/>
  <c r="D96" i="31"/>
  <c r="O95" i="31"/>
  <c r="N95" i="31"/>
  <c r="M95" i="31"/>
  <c r="L95" i="31"/>
  <c r="K95" i="31"/>
  <c r="J95" i="31"/>
  <c r="I95" i="31"/>
  <c r="H95" i="31"/>
  <c r="G95" i="31"/>
  <c r="E95" i="31"/>
  <c r="D95" i="31"/>
  <c r="O94" i="31"/>
  <c r="N94" i="31"/>
  <c r="M94" i="31"/>
  <c r="L94" i="31"/>
  <c r="K94" i="31"/>
  <c r="J94" i="31"/>
  <c r="I94" i="31"/>
  <c r="H94" i="31"/>
  <c r="G94" i="31"/>
  <c r="E94" i="31"/>
  <c r="D94" i="31"/>
  <c r="F95" i="31" l="1"/>
  <c r="F94" i="31"/>
  <c r="F96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sharedStrings.xml><?xml version="1.0" encoding="utf-8"?>
<sst xmlns="http://schemas.openxmlformats.org/spreadsheetml/2006/main" count="2423" uniqueCount="512">
  <si>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</si>
  <si>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</si>
  <si>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</si>
  <si>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</si>
  <si>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</si>
  <si>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</si>
  <si>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</si>
  <si>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</si>
  <si>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</si>
  <si>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</si>
  <si>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</si>
  <si>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</si>
  <si>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</si>
  <si>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</si>
  <si>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Name of KV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</si>
  <si>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</si>
  <si>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</si>
  <si>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</si>
  <si>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</si>
  <si>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</si>
  <si>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</si>
  <si>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</si>
  <si>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Remarks</t>
  </si>
  <si>
    <t>LIST OF TOPPERS IN CBSE EXAM - Class XII : Science stream</t>
  </si>
  <si>
    <t>Grade</t>
  </si>
  <si>
    <t>No. of students</t>
  </si>
  <si>
    <t>Student Name</t>
  </si>
  <si>
    <t>No. of KVs with 100% pass%</t>
  </si>
  <si>
    <t>%</t>
  </si>
  <si>
    <t>Name of the region</t>
  </si>
  <si>
    <t>List of KVs achieved 100% results --&gt; 100% in class X (AISSE)</t>
  </si>
  <si>
    <t>AISSE &amp; AISSCE</t>
  </si>
  <si>
    <t>KV Name</t>
  </si>
  <si>
    <t>Total Passed</t>
  </si>
  <si>
    <t>Sponsoring agency</t>
  </si>
  <si>
    <t>State</t>
  </si>
  <si>
    <t>B</t>
  </si>
  <si>
    <t>G</t>
  </si>
  <si>
    <t>Failed</t>
  </si>
  <si>
    <t>Total  Grades</t>
  </si>
  <si>
    <t>SUBJECT WISE RESULT ANALYSIS OF THE VIDYALAYA - AISSCE : CLASS XII</t>
  </si>
  <si>
    <t>List of KVs where 100% STUDENTS SCORING 60% &amp; ABOVE  - AISSCE (Class XII)</t>
  </si>
  <si>
    <t>LIST OF STUDENTS WHO SECURED A1 GRADE IN ALL SUBJECTS - CLASS XII</t>
  </si>
  <si>
    <t>App</t>
  </si>
  <si>
    <t>Pass</t>
  </si>
  <si>
    <t>Comp</t>
  </si>
  <si>
    <t>Fail</t>
  </si>
  <si>
    <t>COMPARTMENT/ FAILURE DETAILS - AISSCE (CLASS XII)</t>
  </si>
  <si>
    <t>Region as a whole</t>
  </si>
  <si>
    <t>GRADWISE RESULT OF THE REGION - AISSE : CLASS X</t>
  </si>
  <si>
    <t>Name of the Region</t>
  </si>
  <si>
    <t>Number of passed students securing %ge between (Out of 500)</t>
  </si>
  <si>
    <t>Total  Appeard</t>
  </si>
  <si>
    <t>Total  Qualified</t>
  </si>
  <si>
    <t>33% to 44.9%</t>
  </si>
  <si>
    <t>45% to  59.9%</t>
  </si>
  <si>
    <t>75% to 89.9%</t>
  </si>
  <si>
    <t>60% to  74.9%</t>
  </si>
  <si>
    <t>OVERALL RESULT OF THE REGION - AISSCE : CLASS XII (ALL STREAMS)</t>
  </si>
  <si>
    <t>Total Appeard</t>
  </si>
  <si>
    <t>Grand Total</t>
  </si>
  <si>
    <t>Tot</t>
  </si>
  <si>
    <t>B/G</t>
  </si>
  <si>
    <t>90% &amp; above</t>
  </si>
  <si>
    <t>Comp-
atment</t>
  </si>
  <si>
    <t>Appe-
ared</t>
  </si>
  <si>
    <t>LIST OF TOPPERS IN CBSE EXAM - Class XII : Commerce stream</t>
  </si>
  <si>
    <t>LIST OF TOPPERS IN CBSE EXAM - Class XII : Humanities stream</t>
  </si>
  <si>
    <t>LIST OF TOPPERS IN CBSE EXAM - Class XII : FMM stream</t>
  </si>
  <si>
    <t>LIST OF STUDENTS WHO SECURED A1 GRADE IN ALL SUBJECTS - CLASS X</t>
  </si>
  <si>
    <t>PROFORMA 10(a)</t>
  </si>
  <si>
    <t>PROFORMA - 10(a)</t>
  </si>
  <si>
    <t>PROFORMA 10(b)</t>
  </si>
  <si>
    <t>PROFORMA 10(c)</t>
  </si>
  <si>
    <t>PROFORMA 10(d)</t>
  </si>
  <si>
    <t>PROFORMA 10(e)</t>
  </si>
  <si>
    <t>PROFORMA 10(f)</t>
  </si>
  <si>
    <t>PROFORMA 10(g)</t>
  </si>
  <si>
    <t>PROFORMA - 10(b)</t>
  </si>
  <si>
    <t>PROFORMA - 10(d)</t>
  </si>
  <si>
    <t>PROFORMA - 10(e)</t>
  </si>
  <si>
    <t>PROFORMA - 10(f)</t>
  </si>
  <si>
    <t>PROFORMA 10(h)</t>
  </si>
  <si>
    <t>PROFORMA - 10(h)</t>
  </si>
  <si>
    <t>PROFORMA - 10(g)</t>
  </si>
  <si>
    <t>NUMBER OF KVs WITH 100% PASS PERCENTAGE - AISSE (Class X)</t>
  </si>
  <si>
    <t>PROFORMA 12(a)</t>
  </si>
  <si>
    <t>PROFORMA 12(a) - S</t>
  </si>
  <si>
    <t>PROFORMA 12(a) - C</t>
  </si>
  <si>
    <t>PROFORMA 12(a) - H</t>
  </si>
  <si>
    <t>PROFORMA 12(a) - F</t>
  </si>
  <si>
    <t>PROFORMA - 12(a)</t>
  </si>
  <si>
    <t>PROFORMA - 12(a) - FMM</t>
  </si>
  <si>
    <t>PROFORMA - 12(a) - Hum</t>
  </si>
  <si>
    <t>PROFORMA - 12(a) - Com</t>
  </si>
  <si>
    <t>PROFORMA - 12(a) - Sci</t>
  </si>
  <si>
    <t>Appeared</t>
  </si>
  <si>
    <t>Boys</t>
  </si>
  <si>
    <t>Girls</t>
  </si>
  <si>
    <t>Total</t>
  </si>
  <si>
    <t>PROFORMA - 12(b)</t>
  </si>
  <si>
    <t>PROFORMA - 12(c)</t>
  </si>
  <si>
    <t>PROFORMA - 12(d)</t>
  </si>
  <si>
    <t>PROFORMA - 12(e)</t>
  </si>
  <si>
    <t>PROFORMA - 12(f)</t>
  </si>
  <si>
    <t>PROFORMA - 12(g)</t>
  </si>
  <si>
    <t>PROFORMA - 12(h)</t>
  </si>
  <si>
    <t>PROFORMA - 12(i)</t>
  </si>
  <si>
    <t>PROFORMA - 2(i)-F</t>
  </si>
  <si>
    <t>PROFORMA - 12(j)</t>
  </si>
  <si>
    <t>PROFORMA - 12(k)</t>
  </si>
  <si>
    <t>PROFORMA - 12(l)</t>
  </si>
  <si>
    <t>List of KVs achieved 100% results --&gt; 100% in class XII (AISSCE)</t>
  </si>
  <si>
    <t>PROFORMA - 12(n)</t>
  </si>
  <si>
    <t>PROFORMA - 12(m)</t>
  </si>
  <si>
    <t>PROFORMA - 12(p)</t>
  </si>
  <si>
    <t>PROFORMA 12(b)</t>
  </si>
  <si>
    <t>PROFORMA 12(c)</t>
  </si>
  <si>
    <t>PROFORMA 12(d)</t>
  </si>
  <si>
    <t>PROFORMA 12(e)</t>
  </si>
  <si>
    <t>PROFORMA 12(f)</t>
  </si>
  <si>
    <t>PROFORMA 12(g)</t>
  </si>
  <si>
    <t>PROFORMA 12(h)</t>
  </si>
  <si>
    <t>PROFORMA 12(i)</t>
  </si>
  <si>
    <t>PROFORMA 12(j)</t>
  </si>
  <si>
    <t>PROFORMA 12(k)</t>
  </si>
  <si>
    <t>PROFORMA 12(l)</t>
  </si>
  <si>
    <t>PROFORMA 12(m)</t>
  </si>
  <si>
    <t>PROFORMA 12(n)</t>
  </si>
  <si>
    <t>PROFORMA 12(o)</t>
  </si>
  <si>
    <t>PROFORMA 12(p)</t>
  </si>
  <si>
    <t>PROFORMA - 12(o)</t>
  </si>
  <si>
    <t>LIST OF KVs WITH PASS PERCENTAGE 100 IN CLASS 10th &amp; 12th BOTH</t>
  </si>
  <si>
    <t>PROFORMA 12(i)-F</t>
  </si>
  <si>
    <t>Sl. 
No.</t>
  </si>
  <si>
    <t>OVERALL RESULT OF THE REGION - AISSCE : CLASS XII (SCIENCE STREAMS)</t>
  </si>
  <si>
    <t>OVERALL RESULT OF THE REGION - AISSCE : CLASS XII (COMMERCE STREAMS)</t>
  </si>
  <si>
    <t>OVERALL RESULT OF THE REGION - AISSCE : CLASS XII (HUMANITIES STREAMS)</t>
  </si>
  <si>
    <t>OVERALL RESULT OF THE REGION - AISSCE : CLASS XII (FMM STREAMS)</t>
  </si>
  <si>
    <t>Statement of number of students appeared and pased (Boys/Girls) - Class XII : COMMERCE</t>
  </si>
  <si>
    <t>Statement of number of students appeared and pased (Boys/Girls) - Class XII : SCIENCE</t>
  </si>
  <si>
    <t>Statement of number of students appeared and pased (Boys/Girls) - Class XII - OVERALL</t>
  </si>
  <si>
    <t>Statement of number of students appeared and pased (Boys/Girls) - Class XII : HUMANITIES</t>
  </si>
  <si>
    <t>Statement of number of students appeared and pased (Boys/Girls) - Class XII : FMM</t>
  </si>
  <si>
    <t>Class X (AISSE)</t>
  </si>
  <si>
    <t>Class XII (AISSCE)</t>
  </si>
  <si>
    <t>COMPARISION WITH LAST THREE YEARS - AISSE (Class X)</t>
  </si>
  <si>
    <t>LIST OF KVs WITH PASS PERCENTAGE 100 FOR 5 CONSECUTIVE YEARS --&gt; in class XII (AISSCE)</t>
  </si>
  <si>
    <t>P I</t>
  </si>
  <si>
    <t>PROFORMA - 10(C)</t>
  </si>
  <si>
    <t>SUBJECT WISE RESULT ANALYSIS OF THE REGION - AISSE : CLASS X</t>
  </si>
  <si>
    <t>Statement of number of students appeared and pased (Boys/Girls) - Class X</t>
  </si>
  <si>
    <t>PROFORMA - 10(i)</t>
  </si>
  <si>
    <t>LIST OF TOPPERS IN CBSE EXAM - Class X</t>
  </si>
  <si>
    <t>PROFORMA 10(i)</t>
  </si>
  <si>
    <t>2019 - 2020</t>
  </si>
  <si>
    <t>OVERALL RESULT - CBSE 2020 - AISSE : CLASS X</t>
  </si>
  <si>
    <t>KENDRIYA VIDYALAYA SANGATHAN, REGIONAL OFFICE RAIPUR</t>
  </si>
  <si>
    <t>SEC-IV, DINDAYALUPDHYAY NAGAR, RAIPUR, C.G. - 492</t>
  </si>
  <si>
    <t>ANALYSIS OF CBSE RESULT : 2019 - 2020</t>
  </si>
  <si>
    <t>Generated through : NEUTEK Result Master Pro</t>
  </si>
  <si>
    <t>AMBIKAPUR</t>
  </si>
  <si>
    <t>CHHATTISGARH</t>
  </si>
  <si>
    <t>CIVIL</t>
  </si>
  <si>
    <t>BACHELI</t>
  </si>
  <si>
    <t>PROJECT</t>
  </si>
  <si>
    <t>BAIKUNTH PUR</t>
  </si>
  <si>
    <t>BHILAI</t>
  </si>
  <si>
    <t>BILASPUR</t>
  </si>
  <si>
    <t>CHIRIMIRI</t>
  </si>
  <si>
    <t>CISF BHILAI</t>
  </si>
  <si>
    <t>DANTEWARA</t>
  </si>
  <si>
    <t>DHAMTARI</t>
  </si>
  <si>
    <t>DONGARGARH</t>
  </si>
  <si>
    <t>DURG</t>
  </si>
  <si>
    <t>JAGDALPUR</t>
  </si>
  <si>
    <t>JANJGIR</t>
  </si>
  <si>
    <t>JASHPUR</t>
  </si>
  <si>
    <t>JHAGRAKHAND</t>
  </si>
  <si>
    <t>KANKER</t>
  </si>
  <si>
    <t>KHAIRAGARH</t>
  </si>
  <si>
    <t>KIRANDUL</t>
  </si>
  <si>
    <t>KORBA BCPP</t>
  </si>
  <si>
    <t>KORBA KUSMUNDA</t>
  </si>
  <si>
    <t>KORBA NTPC</t>
  </si>
  <si>
    <t>MAHASAMUND</t>
  </si>
  <si>
    <t>MANENDRAGARH</t>
  </si>
  <si>
    <t>RAIGARH</t>
  </si>
  <si>
    <t>RAIPUR NO.1 (S1)</t>
  </si>
  <si>
    <t>RAIPUR NO.1 (S2)</t>
  </si>
  <si>
    <t>RAIPUR NO.2</t>
  </si>
  <si>
    <t>RAJNANDGAON</t>
  </si>
  <si>
    <t>Assistant Commissioner : S Nalayini</t>
  </si>
  <si>
    <t>Deputy Commissioner : CHANDANA MANDAL</t>
  </si>
  <si>
    <t>HINDI COURSE-A (002)</t>
  </si>
  <si>
    <t>ENGH LNG &amp; LIT. (184)</t>
  </si>
  <si>
    <t>MATHS STANDARD (041)</t>
  </si>
  <si>
    <t>MATHS BASIC (241)</t>
  </si>
  <si>
    <t>COMM. SANSKRIT (122)</t>
  </si>
  <si>
    <t>SCIENCE (086)</t>
  </si>
  <si>
    <t>SOCIAL SCIENCE (087)</t>
  </si>
  <si>
    <t>INFO TECHLGY(O) (402)</t>
  </si>
  <si>
    <t>RAIPUR No.1 (S1)</t>
  </si>
  <si>
    <t>RAIPUR No.1 (S2)</t>
  </si>
  <si>
    <t>RAIPUR No.2</t>
  </si>
  <si>
    <t>KV AMBIKAPUR</t>
  </si>
  <si>
    <t>KV BHILAI</t>
  </si>
  <si>
    <t>KV CHIRIMIRI</t>
  </si>
  <si>
    <t>KV CISF BHILAI</t>
  </si>
  <si>
    <t>KV DONGARGARH</t>
  </si>
  <si>
    <t>KV DURG</t>
  </si>
  <si>
    <t>KV JASHPUR</t>
  </si>
  <si>
    <t>KV JHAGRAKHAND</t>
  </si>
  <si>
    <t>KV KHAIRAGARH</t>
  </si>
  <si>
    <t>KV KIRANDUL</t>
  </si>
  <si>
    <t>KV KORBA NTPC</t>
  </si>
  <si>
    <t>KV RAIGARH</t>
  </si>
  <si>
    <t>KV RAIPUR No.1 (S2)</t>
  </si>
  <si>
    <t>KVS RO RAIPUR</t>
  </si>
  <si>
    <t>KV BACHELI</t>
  </si>
  <si>
    <t>PRIYA PANDEY</t>
  </si>
  <si>
    <t>AFZAAL AHMED KHAN</t>
  </si>
  <si>
    <t>JAY PRAKASH NAG</t>
  </si>
  <si>
    <t>KV BILASPUR</t>
  </si>
  <si>
    <t>NANDITA DHRITLAHARE</t>
  </si>
  <si>
    <t>PUNJ KUMAR</t>
  </si>
  <si>
    <t>SIDDHI KUMARI</t>
  </si>
  <si>
    <t>SMARIKA BEHERA</t>
  </si>
  <si>
    <t>STUTI AGRAWAL</t>
  </si>
  <si>
    <t>ROSHNI DUBEY</t>
  </si>
  <si>
    <t>KV JANJGIR</t>
  </si>
  <si>
    <t>DEEPTI BANJARE</t>
  </si>
  <si>
    <t>VINAYAK GUPTA</t>
  </si>
  <si>
    <t>ARYAN SARANGI</t>
  </si>
  <si>
    <t>KU PRAGYA MESHRAM</t>
  </si>
  <si>
    <t>RISHI SHEKHAR PANDEY</t>
  </si>
  <si>
    <t>AYUSH PANDEY</t>
  </si>
  <si>
    <t>KUMARI TANUSHREE</t>
  </si>
  <si>
    <t>RISHITA KIRTONIA</t>
  </si>
  <si>
    <t>SHASHANKH  BONDRE</t>
  </si>
  <si>
    <t>SHREYA  SAHU</t>
  </si>
  <si>
    <t>KV MAHASAMUND</t>
  </si>
  <si>
    <t>ADITYA DHANKAR</t>
  </si>
  <si>
    <t>PRATISHTHA TIWARI</t>
  </si>
  <si>
    <t>YOGITA SAHU</t>
  </si>
  <si>
    <t>TULIKA BARIK</t>
  </si>
  <si>
    <t>KV RAIPUR No.1 (S1)</t>
  </si>
  <si>
    <t>KINSHUK GUPTA</t>
  </si>
  <si>
    <t>SUVRARUP DASGUPTA</t>
  </si>
  <si>
    <t>KV RAIPUR No.2</t>
  </si>
  <si>
    <t>GARIMA AISHWARYA</t>
  </si>
  <si>
    <t>JYOTI PRAVA SWAIN</t>
  </si>
  <si>
    <t>PRAVEEN CHANDRA PATRO</t>
  </si>
  <si>
    <t>KV RAJNANDGAON</t>
  </si>
  <si>
    <t>MODIT KUMAR GANGBER</t>
  </si>
  <si>
    <t>G DIWAKAR REDDY</t>
  </si>
  <si>
    <t>OM PRABHU</t>
  </si>
  <si>
    <t>ANJALI SINGH</t>
  </si>
  <si>
    <t>DEEPAK KUMAR TRIPATHI</t>
  </si>
  <si>
    <t>TILAK SONI</t>
  </si>
  <si>
    <t>SAI SWARUP PANDA</t>
  </si>
  <si>
    <t>SHREYA PANDEY</t>
  </si>
  <si>
    <t>TARNI GAJENDRA</t>
  </si>
  <si>
    <t>THAMAS PRAKASH GAYKAWAD</t>
  </si>
  <si>
    <t>SHERIN MERY  JAMES</t>
  </si>
  <si>
    <t>BHAWANA KAPOOR</t>
  </si>
  <si>
    <t>ALISHA ROHLEDER</t>
  </si>
  <si>
    <t>PRIYANSHU PRADHAN</t>
  </si>
  <si>
    <t>PRAGYA MISHRA</t>
  </si>
  <si>
    <t>AKSHATH MISHRA</t>
  </si>
  <si>
    <t>DEVYANSH MISHRA</t>
  </si>
  <si>
    <t>SADHVI VIYOGI</t>
  </si>
  <si>
    <t>DAMINI SAHU</t>
  </si>
  <si>
    <t>ANJANEY AGRAWAL</t>
  </si>
  <si>
    <t>ANUPAM SHARMA</t>
  </si>
  <si>
    <t>DEVASHISH KUMAR MEHAR</t>
  </si>
  <si>
    <t>FAIZ ALI</t>
  </si>
  <si>
    <t>SANYA SAHU</t>
  </si>
  <si>
    <t>UPASANA SAHU</t>
  </si>
  <si>
    <t>ANAND YADAV</t>
  </si>
  <si>
    <t>JHARNA  BAGHEL</t>
  </si>
  <si>
    <t>ADITI MISHRA</t>
  </si>
  <si>
    <t>PIYUSH KUMAR SAHU</t>
  </si>
  <si>
    <t>HRISHI SHRIVASTAVA</t>
  </si>
  <si>
    <t>ASHUTOSH PANIGRAHI</t>
  </si>
  <si>
    <t>MD HUSSAIN ANSARI</t>
  </si>
  <si>
    <t>MEETIKSHA</t>
  </si>
  <si>
    <t>DEEKSHA AGRAWAL</t>
  </si>
  <si>
    <t>YASH  AGRAWAL</t>
  </si>
  <si>
    <t>GAGAN SINHA</t>
  </si>
  <si>
    <t>DIVYANSH JAISWAL</t>
  </si>
  <si>
    <t>DIVYANSH DEWANGAN</t>
  </si>
  <si>
    <t>KAMAL CHHATTANI</t>
  </si>
  <si>
    <t>ADARSH UPADHYAY</t>
  </si>
  <si>
    <t>ADITYA SACHIN CHOUDHARY</t>
  </si>
  <si>
    <t>VINAY KUMAR RATHORE</t>
  </si>
  <si>
    <t>SUYASH MAHAPATRA</t>
  </si>
  <si>
    <t>AASTHA KUMAR</t>
  </si>
  <si>
    <t>RISHIKA SHRESTH</t>
  </si>
  <si>
    <t>GARGI PANDEY</t>
  </si>
  <si>
    <t>DEVESH CHOPKAR</t>
  </si>
  <si>
    <t>NIKHIL PRASAD</t>
  </si>
  <si>
    <t>UTKARSH</t>
  </si>
  <si>
    <t>ISHAN KURNAL</t>
  </si>
  <si>
    <t>RISHIKANT KUMAR CHOUDHARY</t>
  </si>
  <si>
    <t>YOGESH PATEL</t>
  </si>
  <si>
    <t>VASU VERMA</t>
  </si>
  <si>
    <t>KHUSHBOO SAHU</t>
  </si>
  <si>
    <t>PRATIBHA BAGHEL</t>
  </si>
  <si>
    <t>LEENA DHABAL</t>
  </si>
  <si>
    <t>SALONI SEJAL PARDHI</t>
  </si>
  <si>
    <t>AYUSH  PRADHAN</t>
  </si>
  <si>
    <t>AAYUSH SINGHANIA</t>
  </si>
  <si>
    <t>ANKIT MAHTO</t>
  </si>
  <si>
    <t>HARSH VARDHAN SAHU</t>
  </si>
  <si>
    <t>SIDDHARTH  SHOME</t>
  </si>
  <si>
    <t>DIMPLE PATEL</t>
  </si>
  <si>
    <t>ANKUR MISHRA</t>
  </si>
  <si>
    <t>SOUNDARYA BANDYOPADHYAY</t>
  </si>
  <si>
    <t>ABHIRUCHI SAH</t>
  </si>
  <si>
    <t>S VAISHNAVI</t>
  </si>
  <si>
    <t>ADITYA SAXENA</t>
  </si>
  <si>
    <t>YAGYAVALKYA SOAN</t>
  </si>
  <si>
    <t>SOUMYA RANJAN MOHARANA</t>
  </si>
  <si>
    <t>PALASH DAS</t>
  </si>
  <si>
    <t>AANCHAL SHARMA</t>
  </si>
  <si>
    <t>K VIVEK</t>
  </si>
  <si>
    <t>BHAWNA MISHRA</t>
  </si>
  <si>
    <t>HIMANI CHOURASIA</t>
  </si>
  <si>
    <t>NEELAM SHARMA</t>
  </si>
  <si>
    <t>UJJWAL SINGH</t>
  </si>
  <si>
    <t>FALGUNI BISWAS</t>
  </si>
  <si>
    <t>RAJAT NAIK</t>
  </si>
  <si>
    <t>RITU HASDA</t>
  </si>
  <si>
    <t>ABHIJEET KUMAR SARKAR</t>
  </si>
  <si>
    <t>ANKITA PANDEY</t>
  </si>
  <si>
    <t>ASHUTOSH GUPTA</t>
  </si>
  <si>
    <t>KHUSHI YADAV</t>
  </si>
  <si>
    <t>ZAID ANSARI</t>
  </si>
  <si>
    <t>AARYAN TRIPATHI</t>
  </si>
  <si>
    <t>CHETAN KUMAR PATEL</t>
  </si>
  <si>
    <t>RAJSHEKHAR SINHA</t>
  </si>
  <si>
    <t>JAY YADAV</t>
  </si>
  <si>
    <t>ROHAN JHA</t>
  </si>
  <si>
    <t>PARANJAY SINGH</t>
  </si>
  <si>
    <t>MANISH KUMAR MAHOBIA</t>
  </si>
  <si>
    <t>STAWAN MISHRA</t>
  </si>
  <si>
    <t>ADITYA KUMAR GUPTA</t>
  </si>
  <si>
    <t>YOGESH JANGHEL</t>
  </si>
  <si>
    <t>DIVYANSHI MISHRA</t>
  </si>
  <si>
    <t>TANYA GOSWAMI</t>
  </si>
  <si>
    <t>NEELAM SAHU</t>
  </si>
  <si>
    <t>TWINKLE NISHAD</t>
  </si>
  <si>
    <t>ANUKRITI JAIN</t>
  </si>
  <si>
    <t>PRAJUKTA CHATTERJEE</t>
  </si>
  <si>
    <t>AAKASH PANDEY</t>
  </si>
  <si>
    <t>SIDDHI SAHU</t>
  </si>
  <si>
    <t>DISHA MESHRAM</t>
  </si>
  <si>
    <t>ROSHNI SEN</t>
  </si>
  <si>
    <t>AADISH KESHARWANI</t>
  </si>
  <si>
    <t>RISHABH DEWANGAN</t>
  </si>
  <si>
    <t>ISHAN BAWNE</t>
  </si>
  <si>
    <t>AYUSHI DHRUW</t>
  </si>
  <si>
    <t>MD GULAM GAUSH ANSARI</t>
  </si>
  <si>
    <t>NISHANT EMMANUEL EKKA</t>
  </si>
  <si>
    <t>SRISTI SINGH</t>
  </si>
  <si>
    <t>NAYAN KUMAR</t>
  </si>
  <si>
    <t>N DEEPESH RAJ</t>
  </si>
  <si>
    <t>AMAN SAHU</t>
  </si>
  <si>
    <t>N SRINIDHI</t>
  </si>
  <si>
    <t>SURAJ KUMAR</t>
  </si>
  <si>
    <t>RACHNA DEWANGAN</t>
  </si>
  <si>
    <t>SUWRAT PANDEY</t>
  </si>
  <si>
    <t>DIKSHA SHRIVASTAVA</t>
  </si>
  <si>
    <t>KHUSHI KUTAR</t>
  </si>
  <si>
    <t>VENU YADAV</t>
  </si>
  <si>
    <t>NAVYA RAJE SINGH</t>
  </si>
  <si>
    <t>RANJAN SAURABH MIRI</t>
  </si>
  <si>
    <t>PRERANA DAS</t>
  </si>
  <si>
    <t>PRACHI TIWARI</t>
  </si>
  <si>
    <t>CHUMESHWAR RAM BAGMARIYA</t>
  </si>
  <si>
    <t>AISNA PRADHAN</t>
  </si>
  <si>
    <t>ISHIKA TIWARI</t>
  </si>
  <si>
    <t>RONIT VYAS</t>
  </si>
  <si>
    <t>ABHAS MAHATO</t>
  </si>
  <si>
    <t>HUTENDRA SINGH RAJPUT</t>
  </si>
  <si>
    <t>HEENA SHRIVASTAVA</t>
  </si>
  <si>
    <t>MD AQUIB RAZA</t>
  </si>
  <si>
    <t>ASHUTOSH KUMAR YADAV</t>
  </si>
  <si>
    <t>NEERAJ SONI</t>
  </si>
  <si>
    <t>MANTASHA ANSARI</t>
  </si>
  <si>
    <t>AANYA SHARMA</t>
  </si>
  <si>
    <t>ASHRITA DAS</t>
  </si>
  <si>
    <t>SANYA SOMAWAR</t>
  </si>
  <si>
    <t>PREET NAYAK</t>
  </si>
  <si>
    <t>KANCHAN NAG</t>
  </si>
  <si>
    <t>MAYANK KUMAR DHANENDRA</t>
  </si>
  <si>
    <t>YASH SAKRE</t>
  </si>
  <si>
    <t>MANISH KUMAR SAHU</t>
  </si>
  <si>
    <t>SARANSH SINGH RAJPUT</t>
  </si>
  <si>
    <t>HIMANSHU VERMA</t>
  </si>
  <si>
    <t>SOURAV SHARMA</t>
  </si>
  <si>
    <t>SAGAR KUMAR CHANDRA</t>
  </si>
  <si>
    <t>MANAS RANJAN PANDA</t>
  </si>
  <si>
    <t>A BHAGYALAXMI</t>
  </si>
  <si>
    <t>SHRUTI SAHU</t>
  </si>
  <si>
    <t>INDUSHANKAR VARDANIK</t>
  </si>
  <si>
    <t>VAIBHAV YADAV</t>
  </si>
  <si>
    <t>PRASHANT KUMAR</t>
  </si>
  <si>
    <t>ANIMESH GARTIA</t>
  </si>
  <si>
    <t>REET DUA</t>
  </si>
  <si>
    <t>SWATI SNIGDHA JENA</t>
  </si>
  <si>
    <t>NAMAN BAVEJA</t>
  </si>
  <si>
    <t>CHANCHALA MADHU</t>
  </si>
  <si>
    <t>KHUSHI SAHU</t>
  </si>
  <si>
    <t>MOHIT KUMAR LAVATRE</t>
  </si>
  <si>
    <t>AYUSH KUMAR JHARIYA</t>
  </si>
  <si>
    <t>MAYANK NARENDRA NIMJE</t>
  </si>
  <si>
    <t>JOBIN P BIJU</t>
  </si>
  <si>
    <t>AKASH BHATTACHARYA</t>
  </si>
  <si>
    <t>SHIVESH KAMDE</t>
  </si>
  <si>
    <t>RAHUL KUMAR SINGH</t>
  </si>
  <si>
    <t>SUMEET KUMAR YADAV</t>
  </si>
  <si>
    <t>MENKA SAHU</t>
  </si>
  <si>
    <t>SHIVANSH SINGH</t>
  </si>
  <si>
    <t>AGRANSHU BHARDWAJ</t>
  </si>
  <si>
    <t>SHAHNAZ KHAN</t>
  </si>
  <si>
    <t>MOUSAM DAS</t>
  </si>
  <si>
    <t>ABHINESH SHARMA</t>
  </si>
  <si>
    <t>ANUSHKA SINGH</t>
  </si>
  <si>
    <t>NIKITA MISHRA</t>
  </si>
  <si>
    <t>BHARATI MEHAR</t>
  </si>
  <si>
    <t>MAHADEV KUNDU</t>
  </si>
  <si>
    <t>SNEHA AGRAWAL</t>
  </si>
  <si>
    <t>ABHAY KUMAR SHUKLA</t>
  </si>
  <si>
    <t>PARAG YADAV</t>
  </si>
  <si>
    <t>PALAK CHANDAK</t>
  </si>
  <si>
    <t>BHAVYA DUA</t>
  </si>
  <si>
    <t>AASHITA  AGRAWAL</t>
  </si>
  <si>
    <t>SHREYA</t>
  </si>
  <si>
    <t>AYUSH BANSAL</t>
  </si>
  <si>
    <t>SANSKRITI VERMA</t>
  </si>
  <si>
    <t>ISHA GUPTA</t>
  </si>
  <si>
    <t>PRITIKA JAIN</t>
  </si>
  <si>
    <t>ANCHAL YADAV</t>
  </si>
  <si>
    <t>RISHIKA JAIN</t>
  </si>
  <si>
    <t>PRAGATI SEN</t>
  </si>
  <si>
    <t>PRERANA CHATTERJEE</t>
  </si>
  <si>
    <t>KHUSHI MISHRA</t>
  </si>
  <si>
    <t>KHYATI BADGE</t>
  </si>
  <si>
    <t>ANKIT SAHU</t>
  </si>
  <si>
    <t>UNNATI MIRANI</t>
  </si>
  <si>
    <t>SHIKHA SINGH</t>
  </si>
  <si>
    <t>AKASH JAIN</t>
  </si>
  <si>
    <t>SATYAM MISHRA</t>
  </si>
  <si>
    <t>ARCHITA AGRAWAL</t>
  </si>
  <si>
    <t>PRANAV DUBEY</t>
  </si>
  <si>
    <t>KSHMA TIWARI</t>
  </si>
  <si>
    <t>SHWETA NAG</t>
  </si>
  <si>
    <t>AMIT KUMAR YADAV</t>
  </si>
  <si>
    <t>VIKASH KHUNTIA</t>
  </si>
  <si>
    <t>AKANSHA MISHRA</t>
  </si>
  <si>
    <t>SHREYANSH SHRIVASTAVA</t>
  </si>
  <si>
    <t>SAKSHI SINGH</t>
  </si>
  <si>
    <t>SNEHIL GOUR</t>
  </si>
  <si>
    <t>ROHIT KUMAR MANJHI</t>
  </si>
  <si>
    <t>ANISHA GUPTA</t>
  </si>
  <si>
    <t>SHIVAM KUMAR JHA</t>
  </si>
  <si>
    <t>ADITI KUTHE</t>
  </si>
  <si>
    <t>DINESH DHRUWANSHI</t>
  </si>
  <si>
    <t>REKHA SHIVA</t>
  </si>
  <si>
    <t>RADHIKA MANGTANI</t>
  </si>
  <si>
    <t>SARANSH SANJAY NAGARE</t>
  </si>
  <si>
    <t>ANANYA PRIYADARSHINI</t>
  </si>
  <si>
    <t>PRIYANSHU SINGH</t>
  </si>
  <si>
    <t>SOUMYASHREE SAHOO</t>
  </si>
  <si>
    <t>KUNAL CHOUDHARY</t>
  </si>
  <si>
    <t>MUSKAAN SINGH</t>
  </si>
  <si>
    <t>RUCHI TIWARI</t>
  </si>
  <si>
    <t>DIVYANSHU SINGH</t>
  </si>
  <si>
    <t>ARKA RAY</t>
  </si>
  <si>
    <t>E LAYA</t>
  </si>
  <si>
    <t>MOHAMMED IMRAN</t>
  </si>
  <si>
    <t>AADITI SHAH</t>
  </si>
  <si>
    <t>RUHI BANO</t>
  </si>
  <si>
    <t>AKSH RAJPUT</t>
  </si>
  <si>
    <t>ENGLISH CORE (301)</t>
  </si>
  <si>
    <t>HINDI CORE (302)</t>
  </si>
  <si>
    <t>MATHEMATICS (041)</t>
  </si>
  <si>
    <t>ECONOMICS (030)</t>
  </si>
  <si>
    <t>PHYSICS (042)</t>
  </si>
  <si>
    <t>GEOGRAPHY (029)</t>
  </si>
  <si>
    <t>HISTORY (027)</t>
  </si>
  <si>
    <t>CHEMISTRY (043)</t>
  </si>
  <si>
    <t>POLITICAL SCI. (028)</t>
  </si>
  <si>
    <t>COMPUTR SCIENCE (083)</t>
  </si>
  <si>
    <t>BIOLOGY (044)</t>
  </si>
  <si>
    <t>INFO. PRAC. (065)</t>
  </si>
  <si>
    <t>BUSINESSSTUDIES (054)</t>
  </si>
  <si>
    <t>ACCOUNTANCY (055)</t>
  </si>
  <si>
    <t>SOCIOLOGY (039)</t>
  </si>
  <si>
    <t>PHY. EDUCATION (048)</t>
  </si>
  <si>
    <t>COMP. SCI. OLD (283)</t>
  </si>
  <si>
    <t>KV BAIKUNTH PUR</t>
  </si>
  <si>
    <t>KV DANTEWARA</t>
  </si>
  <si>
    <t>KV KANKER</t>
  </si>
  <si>
    <t>KV KORBA BCPP</t>
  </si>
  <si>
    <t>KV MANENDRAGARH</t>
  </si>
  <si>
    <t>Not Applicable</t>
  </si>
  <si>
    <t>RAIPUR</t>
  </si>
  <si>
    <t>KV JAGDALPUR</t>
  </si>
  <si>
    <t>KV KORBA KUSMUNDA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</si>
</sst>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sz val="9"/>
      <color indexed="16"/>
      <name val="Arial"/>
      <family val="2"/>
    </font>
    <font>
      <b/>
      <sz val="8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9"/>
      <color indexed="22"/>
      <name val="Verdana"/>
      <family val="2"/>
    </font>
    <font>
      <b/>
      <sz val="6"/>
      <name val="Arial"/>
      <family val="2"/>
    </font>
    <font>
      <sz val="8"/>
      <color theme="0"/>
      <name val="Arial"/>
      <family val="2"/>
    </font>
    <font>
      <b/>
      <sz val="12"/>
      <color rgb="FF002060"/>
      <name val="Arial"/>
      <family val="2"/>
    </font>
    <font>
      <b/>
      <sz val="13"/>
      <color theme="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3"/>
      <color indexed="16"/>
      <name val="Arial"/>
      <family val="2"/>
    </font>
    <font>
      <sz val="13"/>
      <name val="Arial"/>
      <family val="2"/>
    </font>
    <font>
      <b/>
      <sz val="12"/>
      <color indexed="53"/>
      <name val="Verdana"/>
      <family val="2"/>
    </font>
    <font>
      <sz val="12"/>
      <color indexed="53"/>
      <name val="Arial"/>
      <family val="2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81">
    <xf numFmtId="0" fontId="0" fillId="0" borderId="0" xfId="0"/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0" fillId="0" borderId="3" xfId="0" applyBorder="1"/>
    <xf numFmtId="0" fontId="2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/>
    <xf numFmtId="0" fontId="9" fillId="0" borderId="0" xfId="0" applyFont="1" applyFill="1" applyBorder="1" applyAlignment="1" applyProtection="1">
      <alignment horizontal="left" vertical="center"/>
    </xf>
    <xf numFmtId="0" fontId="30" fillId="3" borderId="0" xfId="0" applyFont="1" applyFill="1" applyBorder="1" applyAlignment="1" applyProtection="1">
      <alignment horizontal="right" vertical="center"/>
      <protection locked="0"/>
    </xf>
    <xf numFmtId="0" fontId="30" fillId="3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right" vertical="center"/>
    </xf>
    <xf numFmtId="0" fontId="30" fillId="0" borderId="3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4" xfId="0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Protection="1"/>
    <xf numFmtId="0" fontId="30" fillId="0" borderId="4" xfId="0" applyFont="1" applyBorder="1" applyAlignment="1" applyProtection="1">
      <alignment horizontal="right"/>
    </xf>
    <xf numFmtId="0" fontId="30" fillId="0" borderId="3" xfId="0" applyFont="1" applyBorder="1" applyProtection="1"/>
    <xf numFmtId="0" fontId="30" fillId="0" borderId="0" xfId="0" applyFont="1"/>
    <xf numFmtId="0" fontId="32" fillId="0" borderId="0" xfId="0" applyFont="1" applyFill="1" applyBorder="1" applyAlignment="1" applyProtection="1">
      <alignment horizontal="left" vertical="center"/>
      <protection locked="0"/>
    </xf>
    <xf numFmtId="0" fontId="30" fillId="0" borderId="4" xfId="0" applyFont="1" applyFill="1" applyBorder="1" applyAlignment="1" applyProtection="1">
      <alignment vertical="center"/>
    </xf>
    <xf numFmtId="0" fontId="30" fillId="0" borderId="3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vertical="center"/>
    </xf>
    <xf numFmtId="0" fontId="30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horizontal="center" vertical="center"/>
    </xf>
    <xf numFmtId="2" fontId="9" fillId="4" borderId="1" xfId="0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right" vertical="center"/>
    </xf>
    <xf numFmtId="2" fontId="4" fillId="4" borderId="1" xfId="0" applyNumberFormat="1" applyFont="1" applyFill="1" applyBorder="1" applyAlignment="1" applyProtection="1">
      <alignment horizontal="right" vertical="center"/>
    </xf>
    <xf numFmtId="2" fontId="4" fillId="4" borderId="6" xfId="0" applyNumberFormat="1" applyFont="1" applyFill="1" applyBorder="1" applyAlignment="1" applyProtection="1">
      <alignment horizontal="right" vertic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6" xfId="0" applyNumberFormat="1" applyFont="1" applyFill="1" applyBorder="1" applyAlignment="1" applyProtection="1">
      <alignment horizontal="center" vertical="center"/>
    </xf>
    <xf numFmtId="2" fontId="4" fillId="4" borderId="6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5" fillId="3" borderId="15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vertical="center"/>
    </xf>
    <xf numFmtId="0" fontId="9" fillId="4" borderId="15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 vertical="center"/>
    </xf>
    <xf numFmtId="0" fontId="5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" fillId="0" borderId="0" xfId="3" applyBorder="1" applyAlignment="1">
      <alignment vertical="center"/>
    </xf>
    <xf numFmtId="0" fontId="1" fillId="0" borderId="0" xfId="3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/>
    <xf numFmtId="0" fontId="11" fillId="0" borderId="0" xfId="3" applyFont="1" applyFill="1" applyBorder="1" applyAlignment="1" applyProtection="1">
      <alignment horizontal="center" vertical="center"/>
      <protection locked="0"/>
    </xf>
    <xf numFmtId="0" fontId="5" fillId="0" borderId="5" xfId="3" applyFont="1" applyFill="1" applyBorder="1" applyAlignment="1" applyProtection="1">
      <alignment horizontal="center" vertical="center" wrapText="1"/>
    </xf>
    <xf numFmtId="0" fontId="1" fillId="0" borderId="24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/>
    <xf numFmtId="0" fontId="30" fillId="0" borderId="3" xfId="3" applyFont="1" applyBorder="1" applyProtection="1"/>
    <xf numFmtId="0" fontId="30" fillId="0" borderId="0" xfId="3" applyFont="1" applyBorder="1" applyProtection="1"/>
    <xf numFmtId="0" fontId="30" fillId="0" borderId="4" xfId="3" applyFont="1" applyBorder="1" applyProtection="1"/>
    <xf numFmtId="0" fontId="30" fillId="0" borderId="0" xfId="3" applyFont="1" applyBorder="1"/>
    <xf numFmtId="0" fontId="30" fillId="0" borderId="0" xfId="3" applyFont="1"/>
    <xf numFmtId="0" fontId="9" fillId="0" borderId="0" xfId="3" applyFont="1" applyBorder="1" applyAlignment="1" applyProtection="1">
      <alignment horizontal="left"/>
    </xf>
    <xf numFmtId="0" fontId="30" fillId="0" borderId="4" xfId="3" applyFont="1" applyBorder="1" applyAlignment="1" applyProtection="1">
      <alignment horizontal="right"/>
    </xf>
    <xf numFmtId="0" fontId="17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21" fillId="0" borderId="0" xfId="3" applyFont="1" applyAlignment="1" applyProtection="1">
      <alignment horizontal="left" vertical="center"/>
    </xf>
    <xf numFmtId="0" fontId="1" fillId="0" borderId="0" xfId="3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3" fillId="0" borderId="0" xfId="3" applyFont="1" applyAlignment="1" applyProtection="1">
      <alignment horizontal="center" vertical="center"/>
    </xf>
    <xf numFmtId="0" fontId="11" fillId="0" borderId="9" xfId="3" applyFont="1" applyBorder="1" applyProtection="1"/>
    <xf numFmtId="0" fontId="1" fillId="2" borderId="1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Alignment="1" applyProtection="1">
      <alignment horizontal="center" vertical="center" wrapText="1"/>
    </xf>
    <xf numFmtId="0" fontId="11" fillId="0" borderId="0" xfId="3" applyFont="1" applyBorder="1" applyAlignment="1" applyProtection="1"/>
    <xf numFmtId="0" fontId="11" fillId="0" borderId="0" xfId="3" applyFont="1" applyAlignment="1"/>
    <xf numFmtId="0" fontId="11" fillId="0" borderId="9" xfId="3" applyFont="1" applyBorder="1" applyAlignment="1" applyProtection="1"/>
    <xf numFmtId="0" fontId="5" fillId="0" borderId="1" xfId="3" applyFont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wrapText="1"/>
    </xf>
    <xf numFmtId="2" fontId="5" fillId="0" borderId="6" xfId="3" applyNumberFormat="1" applyFont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30" fillId="0" borderId="3" xfId="3" applyFont="1" applyBorder="1"/>
    <xf numFmtId="0" fontId="30" fillId="0" borderId="4" xfId="3" applyFont="1" applyBorder="1"/>
    <xf numFmtId="0" fontId="30" fillId="0" borderId="0" xfId="3" applyFont="1" applyBorder="1" applyAlignment="1">
      <alignment horizontal="right"/>
    </xf>
    <xf numFmtId="0" fontId="5" fillId="0" borderId="1" xfId="3" applyFont="1" applyBorder="1" applyAlignment="1" applyProtection="1">
      <alignment horizontal="left" vertical="center"/>
    </xf>
    <xf numFmtId="164" fontId="5" fillId="0" borderId="6" xfId="3" applyNumberFormat="1" applyFont="1" applyBorder="1" applyAlignment="1" applyProtection="1">
      <alignment horizontal="center" vertical="center"/>
    </xf>
    <xf numFmtId="0" fontId="30" fillId="0" borderId="0" xfId="3" applyFont="1" applyBorder="1" applyAlignment="1">
      <alignment horizontal="left"/>
    </xf>
    <xf numFmtId="0" fontId="1" fillId="0" borderId="0" xfId="3" applyAlignment="1">
      <alignment horizontal="left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</xf>
    <xf numFmtId="0" fontId="10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5" fillId="0" borderId="0" xfId="3" applyFont="1" applyBorder="1" applyAlignment="1" applyProtection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" fontId="1" fillId="0" borderId="1" xfId="3" applyNumberFormat="1" applyFont="1" applyFill="1" applyBorder="1" applyAlignment="1" applyProtection="1">
      <alignment horizontal="center"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  <protection locked="0"/>
    </xf>
    <xf numFmtId="0" fontId="30" fillId="0" borderId="0" xfId="3" applyFont="1" applyFill="1" applyBorder="1" applyAlignment="1" applyProtection="1">
      <alignment horizontal="left" vertical="center"/>
      <protection locked="0"/>
    </xf>
    <xf numFmtId="0" fontId="9" fillId="0" borderId="0" xfId="3" applyFont="1" applyFill="1" applyBorder="1" applyAlignment="1" applyProtection="1">
      <alignment horizontal="left" vertical="center"/>
    </xf>
    <xf numFmtId="0" fontId="30" fillId="0" borderId="0" xfId="3" applyFont="1" applyFill="1" applyBorder="1" applyAlignment="1" applyProtection="1">
      <alignment horizontal="left" vertical="center"/>
    </xf>
    <xf numFmtId="0" fontId="30" fillId="0" borderId="4" xfId="3" applyFont="1" applyBorder="1" applyAlignment="1" applyProtection="1">
      <alignment horizontal="right" vertical="center"/>
    </xf>
    <xf numFmtId="0" fontId="30" fillId="0" borderId="0" xfId="3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right" vertical="center"/>
      <protection locked="0"/>
    </xf>
    <xf numFmtId="0" fontId="5" fillId="0" borderId="0" xfId="3" applyFont="1" applyFill="1" applyBorder="1" applyAlignment="1" applyProtection="1">
      <alignment vertical="center"/>
      <protection locked="0"/>
    </xf>
    <xf numFmtId="0" fontId="5" fillId="0" borderId="0" xfId="3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left" vertical="top"/>
    </xf>
    <xf numFmtId="0" fontId="1" fillId="0" borderId="0" xfId="3" applyFont="1" applyFill="1" applyBorder="1" applyAlignment="1" applyProtection="1">
      <alignment horizontal="center" vertical="top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11" fillId="0" borderId="0" xfId="3" applyFont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left" vertical="center"/>
    </xf>
    <xf numFmtId="0" fontId="5" fillId="0" borderId="1" xfId="3" applyFont="1" applyBorder="1" applyAlignment="1" applyProtection="1">
      <alignment horizontal="left" vertical="top" wrapText="1"/>
    </xf>
    <xf numFmtId="0" fontId="5" fillId="0" borderId="1" xfId="3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 applyProtection="1">
      <alignment horizontal="left" vertical="center"/>
    </xf>
    <xf numFmtId="0" fontId="1" fillId="0" borderId="0" xfId="3" applyBorder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5" fillId="0" borderId="2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wrapText="1"/>
    </xf>
    <xf numFmtId="0" fontId="5" fillId="0" borderId="1" xfId="3" applyFont="1" applyFill="1" applyBorder="1" applyAlignment="1" applyProtection="1">
      <alignment horizontal="left" vertical="center"/>
    </xf>
    <xf numFmtId="164" fontId="5" fillId="0" borderId="11" xfId="3" applyNumberFormat="1" applyFont="1" applyFill="1" applyBorder="1" applyAlignment="1" applyProtection="1">
      <alignment horizontal="center" vertical="center"/>
    </xf>
    <xf numFmtId="0" fontId="5" fillId="0" borderId="28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wrapText="1"/>
    </xf>
    <xf numFmtId="0" fontId="5" fillId="0" borderId="2" xfId="3" applyFont="1" applyFill="1" applyBorder="1" applyAlignment="1" applyProtection="1">
      <alignment horizontal="left" vertical="center"/>
    </xf>
    <xf numFmtId="164" fontId="5" fillId="0" borderId="31" xfId="3" applyNumberFormat="1" applyFont="1" applyFill="1" applyBorder="1" applyAlignment="1" applyProtection="1">
      <alignment horizontal="center" vertical="center"/>
    </xf>
    <xf numFmtId="2" fontId="1" fillId="3" borderId="6" xfId="0" applyNumberFormat="1" applyFont="1" applyFill="1" applyBorder="1" applyAlignment="1" applyProtection="1">
      <alignment horizontal="right" vertical="center"/>
    </xf>
    <xf numFmtId="0" fontId="33" fillId="0" borderId="29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 wrapText="1"/>
    </xf>
    <xf numFmtId="0" fontId="33" fillId="0" borderId="33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30" fillId="0" borderId="0" xfId="3" applyFont="1" applyBorder="1" applyAlignment="1" applyProtection="1">
      <alignment horizontal="center" vertical="center"/>
    </xf>
    <xf numFmtId="0" fontId="30" fillId="0" borderId="3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2" borderId="1" xfId="3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center" vertical="center"/>
    </xf>
    <xf numFmtId="0" fontId="36" fillId="0" borderId="5" xfId="1" applyFont="1" applyBorder="1" applyAlignment="1" applyProtection="1">
      <alignment horizontal="left" vertical="center" indent="3"/>
    </xf>
    <xf numFmtId="0" fontId="36" fillId="0" borderId="34" xfId="1" applyFont="1" applyBorder="1" applyAlignment="1" applyProtection="1">
      <alignment horizontal="left" vertical="center" indent="3"/>
    </xf>
    <xf numFmtId="0" fontId="36" fillId="0" borderId="6" xfId="1" applyFont="1" applyBorder="1" applyAlignment="1" applyProtection="1">
      <alignment horizontal="left" vertical="center" indent="3"/>
    </xf>
    <xf numFmtId="0" fontId="37" fillId="0" borderId="35" xfId="0" applyFont="1" applyBorder="1" applyAlignment="1">
      <alignment horizontal="left" vertical="center" indent="3"/>
    </xf>
    <xf numFmtId="0" fontId="35" fillId="5" borderId="39" xfId="0" applyFont="1" applyFill="1" applyBorder="1" applyAlignment="1">
      <alignment horizontal="center" vertical="center"/>
    </xf>
    <xf numFmtId="0" fontId="36" fillId="0" borderId="40" xfId="1" applyFont="1" applyBorder="1" applyAlignment="1" applyProtection="1">
      <alignment horizontal="left" vertical="center" indent="3"/>
    </xf>
    <xf numFmtId="0" fontId="5" fillId="0" borderId="3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30" fillId="0" borderId="3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30" fillId="0" borderId="4" xfId="3" applyFont="1" applyBorder="1" applyAlignment="1" applyProtection="1">
      <alignment horizontal="center" vertical="center"/>
    </xf>
    <xf numFmtId="0" fontId="5" fillId="2" borderId="15" xfId="3" applyFont="1" applyFill="1" applyBorder="1" applyAlignment="1" applyProtection="1">
      <alignment horizontal="center" vertical="center"/>
    </xf>
    <xf numFmtId="0" fontId="5" fillId="2" borderId="16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left" vertical="center" wrapText="1"/>
    </xf>
    <xf numFmtId="0" fontId="1" fillId="0" borderId="15" xfId="3" applyFont="1" applyFill="1" applyBorder="1" applyAlignment="1" applyProtection="1">
      <alignment horizontal="right" vertical="center"/>
    </xf>
    <xf numFmtId="2" fontId="1" fillId="0" borderId="15" xfId="3" applyNumberFormat="1" applyFont="1" applyFill="1" applyBorder="1" applyAlignment="1" applyProtection="1">
      <alignment horizontal="right" vertical="center"/>
    </xf>
    <xf numFmtId="0" fontId="1" fillId="0" borderId="16" xfId="3" applyFont="1" applyFill="1" applyBorder="1" applyAlignment="1" applyProtection="1">
      <alignment horizontal="right" vertical="center"/>
    </xf>
    <xf numFmtId="2" fontId="4" fillId="4" borderId="15" xfId="3" applyNumberFormat="1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3" xfId="0" applyFont="1" applyBorder="1" applyProtection="1"/>
    <xf numFmtId="0" fontId="5" fillId="0" borderId="0" xfId="0" applyFont="1"/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30" fillId="0" borderId="3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4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30" fillId="0" borderId="4" xfId="3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30" fillId="0" borderId="4" xfId="0" applyFont="1" applyFill="1" applyBorder="1" applyAlignment="1" applyProtection="1">
      <alignment horizontal="right" vertical="center"/>
      <protection locked="0"/>
    </xf>
    <xf numFmtId="0" fontId="30" fillId="0" borderId="10" xfId="0" applyFont="1" applyFill="1" applyBorder="1" applyAlignment="1" applyProtection="1">
      <alignment horizontal="right" vertical="center"/>
      <protection locked="0"/>
    </xf>
    <xf numFmtId="2" fontId="1" fillId="0" borderId="6" xfId="0" applyNumberFormat="1" applyFont="1" applyFill="1" applyBorder="1" applyAlignment="1" applyProtection="1">
      <alignment horizontal="right" vertical="center"/>
    </xf>
    <xf numFmtId="0" fontId="37" fillId="0" borderId="41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0" fontId="9" fillId="0" borderId="0" xfId="3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15" fontId="38" fillId="0" borderId="17" xfId="0" applyNumberFormat="1" applyFont="1" applyBorder="1" applyAlignment="1" applyProtection="1">
      <alignment horizontal="right" vertical="center" indent="2"/>
    </xf>
    <xf numFmtId="0" fontId="39" fillId="0" borderId="18" xfId="0" applyFont="1" applyBorder="1" applyAlignment="1" applyProtection="1">
      <alignment horizontal="right" vertical="center" indent="2"/>
    </xf>
    <xf numFmtId="0" fontId="39" fillId="0" borderId="19" xfId="0" applyFont="1" applyBorder="1" applyAlignment="1" applyProtection="1">
      <alignment horizontal="right" vertical="center" indent="2"/>
    </xf>
    <xf numFmtId="0" fontId="40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2" fillId="0" borderId="3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vertical="center"/>
    </xf>
    <xf numFmtId="0" fontId="43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 textRotation="180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5" fillId="5" borderId="37" xfId="0" applyFont="1" applyFill="1" applyBorder="1" applyAlignment="1">
      <alignment horizontal="center" vertical="center"/>
    </xf>
    <xf numFmtId="0" fontId="35" fillId="5" borderId="38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left" vertical="center"/>
    </xf>
    <xf numFmtId="0" fontId="30" fillId="0" borderId="13" xfId="0" applyFont="1" applyFill="1" applyBorder="1" applyAlignment="1" applyProtection="1">
      <alignment horizontal="left" vertical="center"/>
    </xf>
    <xf numFmtId="0" fontId="30" fillId="0" borderId="13" xfId="0" applyFont="1" applyFill="1" applyBorder="1" applyAlignment="1" applyProtection="1">
      <alignment vertical="center"/>
    </xf>
    <xf numFmtId="0" fontId="30" fillId="0" borderId="13" xfId="0" applyFont="1" applyFill="1" applyBorder="1" applyAlignment="1" applyProtection="1">
      <alignment horizontal="right" vertical="center"/>
    </xf>
    <xf numFmtId="0" fontId="30" fillId="0" borderId="10" xfId="0" applyFont="1" applyFill="1" applyBorder="1" applyAlignment="1" applyProtection="1">
      <alignment horizontal="right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30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right" vertical="center" indent="1"/>
    </xf>
    <xf numFmtId="0" fontId="16" fillId="0" borderId="18" xfId="0" applyFont="1" applyBorder="1" applyAlignment="1" applyProtection="1">
      <alignment horizontal="right" vertical="center" indent="1"/>
    </xf>
    <xf numFmtId="0" fontId="16" fillId="0" borderId="19" xfId="0" applyFont="1" applyBorder="1" applyAlignment="1" applyProtection="1">
      <alignment horizontal="right" vertical="center" indent="1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0" fillId="2" borderId="5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right" vertical="center" indent="1"/>
    </xf>
    <xf numFmtId="0" fontId="17" fillId="0" borderId="19" xfId="0" applyFont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20" fillId="0" borderId="25" xfId="3" applyFont="1" applyFill="1" applyBorder="1" applyAlignment="1" applyProtection="1">
      <alignment horizontal="center" vertical="center"/>
    </xf>
    <xf numFmtId="0" fontId="20" fillId="0" borderId="26" xfId="3" applyFont="1" applyFill="1" applyBorder="1" applyAlignment="1" applyProtection="1">
      <alignment horizontal="center" vertical="center"/>
    </xf>
    <xf numFmtId="0" fontId="20" fillId="0" borderId="27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4" xfId="3" applyFont="1" applyFill="1" applyBorder="1" applyAlignment="1" applyProtection="1">
      <alignment horizontal="center" vertical="center"/>
    </xf>
    <xf numFmtId="0" fontId="30" fillId="0" borderId="12" xfId="3" applyFont="1" applyFill="1" applyBorder="1" applyAlignment="1" applyProtection="1">
      <alignment horizontal="center" vertical="center"/>
    </xf>
    <xf numFmtId="0" fontId="30" fillId="0" borderId="13" xfId="3" applyFont="1" applyBorder="1" applyAlignment="1" applyProtection="1">
      <alignment horizontal="center" vertical="center"/>
    </xf>
    <xf numFmtId="0" fontId="30" fillId="0" borderId="10" xfId="3" applyFont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5" fillId="2" borderId="7" xfId="3" applyFont="1" applyFill="1" applyBorder="1" applyAlignment="1" applyProtection="1">
      <alignment horizontal="center" vertical="center" wrapText="1"/>
    </xf>
    <xf numFmtId="0" fontId="5" fillId="2" borderId="14" xfId="3" applyFont="1" applyFill="1" applyBorder="1" applyAlignment="1" applyProtection="1">
      <alignment horizontal="center" vertical="center"/>
    </xf>
    <xf numFmtId="0" fontId="5" fillId="2" borderId="2" xfId="3" applyFont="1" applyFill="1" applyBorder="1" applyAlignment="1" applyProtection="1">
      <alignment horizontal="center" vertical="center" wrapText="1"/>
    </xf>
    <xf numFmtId="0" fontId="5" fillId="2" borderId="15" xfId="3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/>
    </xf>
    <xf numFmtId="0" fontId="5" fillId="2" borderId="6" xfId="3" applyFont="1" applyFill="1" applyBorder="1" applyAlignment="1" applyProtection="1">
      <alignment horizontal="center" vertical="center"/>
    </xf>
    <xf numFmtId="0" fontId="4" fillId="4" borderId="36" xfId="3" applyFont="1" applyFill="1" applyBorder="1" applyAlignment="1" applyProtection="1">
      <alignment horizontal="center" vertical="center" wrapText="1"/>
    </xf>
    <xf numFmtId="0" fontId="4" fillId="4" borderId="21" xfId="3" applyFont="1" applyFill="1" applyBorder="1" applyAlignment="1" applyProtection="1">
      <alignment horizontal="center" vertical="center" wrapText="1"/>
    </xf>
    <xf numFmtId="0" fontId="12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horizontal="center" vertical="center"/>
    </xf>
    <xf numFmtId="0" fontId="1" fillId="0" borderId="4" xfId="3" applyBorder="1" applyAlignment="1" applyProtection="1">
      <alignment horizontal="center" vertical="center"/>
    </xf>
    <xf numFmtId="0" fontId="16" fillId="0" borderId="17" xfId="3" applyFont="1" applyBorder="1" applyAlignment="1" applyProtection="1">
      <alignment horizontal="right" vertical="center" indent="1"/>
    </xf>
    <xf numFmtId="0" fontId="1" fillId="0" borderId="18" xfId="3" applyBorder="1" applyAlignment="1" applyProtection="1">
      <alignment horizontal="right" vertical="center" indent="1"/>
    </xf>
    <xf numFmtId="0" fontId="1" fillId="0" borderId="19" xfId="3" applyBorder="1" applyAlignment="1" applyProtection="1">
      <alignment horizontal="right" vertical="center" indent="1"/>
    </xf>
    <xf numFmtId="0" fontId="24" fillId="0" borderId="3" xfId="3" applyFont="1" applyFill="1" applyBorder="1" applyAlignment="1" applyProtection="1">
      <alignment horizontal="center" vertical="center"/>
    </xf>
    <xf numFmtId="0" fontId="24" fillId="0" borderId="0" xfId="3" applyFont="1" applyFill="1" applyBorder="1" applyAlignment="1" applyProtection="1">
      <alignment horizontal="center" vertical="center"/>
    </xf>
    <xf numFmtId="0" fontId="24" fillId="0" borderId="4" xfId="3" applyFont="1" applyFill="1" applyBorder="1" applyAlignment="1" applyProtection="1">
      <alignment horizontal="center" vertical="center"/>
    </xf>
    <xf numFmtId="0" fontId="23" fillId="0" borderId="3" xfId="3" applyFont="1" applyFill="1" applyBorder="1" applyAlignment="1" applyProtection="1">
      <alignment horizontal="center" vertical="center"/>
    </xf>
    <xf numFmtId="0" fontId="23" fillId="0" borderId="0" xfId="3" applyFont="1" applyBorder="1" applyAlignment="1"/>
    <xf numFmtId="0" fontId="23" fillId="0" borderId="4" xfId="3" applyFont="1" applyBorder="1" applyAlignment="1"/>
    <xf numFmtId="0" fontId="5" fillId="0" borderId="3" xfId="3" applyFont="1" applyFill="1" applyBorder="1" applyAlignment="1" applyProtection="1">
      <alignment horizontal="left" vertical="center"/>
    </xf>
    <xf numFmtId="0" fontId="18" fillId="0" borderId="3" xfId="3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24" fillId="0" borderId="4" xfId="0" applyFont="1" applyFill="1" applyBorder="1" applyAlignment="1" applyProtection="1">
      <alignment horizontal="center" vertical="center"/>
    </xf>
    <xf numFmtId="0" fontId="23" fillId="0" borderId="0" xfId="0" applyFont="1" applyBorder="1" applyAlignment="1"/>
    <xf numFmtId="0" fontId="23" fillId="0" borderId="4" xfId="0" applyFont="1" applyBorder="1" applyAlignment="1"/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30" fillId="0" borderId="12" xfId="0" applyFont="1" applyBorder="1" applyAlignment="1"/>
    <xf numFmtId="0" fontId="30" fillId="0" borderId="13" xfId="0" applyFont="1" applyBorder="1" applyAlignment="1"/>
    <xf numFmtId="0" fontId="30" fillId="0" borderId="10" xfId="0" applyFont="1" applyBorder="1" applyAlignment="1"/>
    <xf numFmtId="0" fontId="4" fillId="0" borderId="22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30" fillId="0" borderId="0" xfId="0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30" fillId="0" borderId="3" xfId="3" applyFont="1" applyFill="1" applyBorder="1" applyAlignment="1" applyProtection="1">
      <alignment horizontal="right" vertical="center"/>
    </xf>
    <xf numFmtId="0" fontId="30" fillId="0" borderId="0" xfId="3" applyFont="1" applyBorder="1" applyAlignment="1" applyProtection="1">
      <alignment horizontal="right" vertical="center"/>
    </xf>
    <xf numFmtId="0" fontId="30" fillId="0" borderId="4" xfId="3" applyFont="1" applyBorder="1" applyAlignment="1" applyProtection="1">
      <alignment horizontal="right" vertical="center"/>
    </xf>
    <xf numFmtId="0" fontId="1" fillId="2" borderId="5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18" xfId="3" applyBorder="1" applyAlignment="1">
      <alignment horizontal="right" vertical="center" indent="1"/>
    </xf>
    <xf numFmtId="0" fontId="1" fillId="0" borderId="19" xfId="3" applyBorder="1" applyAlignment="1">
      <alignment horizontal="right" vertical="center" indent="1"/>
    </xf>
    <xf numFmtId="0" fontId="24" fillId="0" borderId="0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23" fillId="0" borderId="4" xfId="3" applyFont="1" applyBorder="1" applyAlignment="1">
      <alignment vertical="center"/>
    </xf>
    <xf numFmtId="0" fontId="30" fillId="0" borderId="0" xfId="3" applyFont="1" applyBorder="1" applyAlignment="1">
      <alignment horizontal="right" vertical="center" indent="1"/>
    </xf>
    <xf numFmtId="0" fontId="30" fillId="0" borderId="4" xfId="3" applyFont="1" applyBorder="1" applyAlignment="1">
      <alignment horizontal="right" vertical="center" indent="1"/>
    </xf>
    <xf numFmtId="0" fontId="1" fillId="0" borderId="0" xfId="3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0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20" fillId="0" borderId="3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4" xfId="3" applyFont="1" applyBorder="1" applyAlignment="1" applyProtection="1">
      <alignment horizontal="center"/>
    </xf>
    <xf numFmtId="0" fontId="30" fillId="0" borderId="0" xfId="3" applyFont="1" applyBorder="1" applyAlignment="1">
      <alignment horizontal="center"/>
    </xf>
    <xf numFmtId="0" fontId="30" fillId="0" borderId="4" xfId="3" applyFont="1" applyBorder="1" applyAlignment="1">
      <alignment horizontal="center"/>
    </xf>
    <xf numFmtId="0" fontId="9" fillId="0" borderId="0" xfId="3" applyFont="1" applyBorder="1" applyAlignment="1">
      <alignment horizontal="left" vertical="center"/>
    </xf>
    <xf numFmtId="0" fontId="30" fillId="0" borderId="12" xfId="3" applyFont="1" applyBorder="1" applyAlignment="1"/>
    <xf numFmtId="0" fontId="30" fillId="0" borderId="13" xfId="3" applyFont="1" applyBorder="1" applyAlignment="1"/>
    <xf numFmtId="0" fontId="30" fillId="0" borderId="10" xfId="3" applyFont="1" applyBorder="1" applyAlignment="1"/>
    <xf numFmtId="0" fontId="24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1" fillId="0" borderId="11" xfId="3" applyFont="1" applyFill="1" applyBorder="1" applyAlignment="1" applyProtection="1">
      <alignment horizontal="left" vertical="center" wrapText="1"/>
    </xf>
    <xf numFmtId="0" fontId="1" fillId="0" borderId="21" xfId="3" applyFont="1" applyFill="1" applyBorder="1" applyAlignment="1" applyProtection="1">
      <alignment horizontal="left" vertical="center" wrapText="1"/>
    </xf>
    <xf numFmtId="0" fontId="1" fillId="2" borderId="31" xfId="3" applyFont="1" applyFill="1" applyBorder="1" applyAlignment="1" applyProtection="1">
      <alignment horizontal="center" vertical="center" wrapText="1"/>
    </xf>
    <xf numFmtId="0" fontId="1" fillId="2" borderId="28" xfId="3" applyFont="1" applyFill="1" applyBorder="1" applyAlignment="1" applyProtection="1">
      <alignment horizontal="center" vertical="center" wrapText="1"/>
    </xf>
    <xf numFmtId="0" fontId="1" fillId="2" borderId="33" xfId="3" applyFont="1" applyFill="1" applyBorder="1" applyAlignment="1" applyProtection="1">
      <alignment horizontal="center" vertical="center" wrapText="1"/>
    </xf>
    <xf numFmtId="0" fontId="1" fillId="2" borderId="29" xfId="3" applyFont="1" applyFill="1" applyBorder="1" applyAlignment="1" applyProtection="1">
      <alignment horizontal="center" vertical="center" wrapText="1"/>
    </xf>
    <xf numFmtId="0" fontId="4" fillId="0" borderId="22" xfId="3" applyFont="1" applyFill="1" applyBorder="1" applyAlignment="1" applyProtection="1">
      <alignment horizontal="center" vertical="center"/>
    </xf>
    <xf numFmtId="0" fontId="1" fillId="0" borderId="23" xfId="3" applyBorder="1" applyAlignment="1" applyProtection="1">
      <alignment vertical="center"/>
    </xf>
    <xf numFmtId="0" fontId="1" fillId="0" borderId="24" xfId="3" applyBorder="1" applyAlignment="1" applyProtection="1">
      <alignment vertical="center"/>
    </xf>
    <xf numFmtId="0" fontId="17" fillId="0" borderId="18" xfId="3" applyFont="1" applyBorder="1" applyAlignment="1" applyProtection="1">
      <alignment horizontal="right" vertical="center" indent="1"/>
    </xf>
    <xf numFmtId="0" fontId="17" fillId="0" borderId="19" xfId="3" applyFont="1" applyBorder="1" applyAlignment="1" applyProtection="1">
      <alignment horizontal="right" vertical="center" indent="1"/>
    </xf>
    <xf numFmtId="0" fontId="19" fillId="0" borderId="0" xfId="3" applyFont="1" applyBorder="1" applyAlignment="1" applyProtection="1">
      <alignment vertical="center"/>
    </xf>
    <xf numFmtId="0" fontId="19" fillId="0" borderId="4" xfId="3" applyFont="1" applyBorder="1" applyAlignment="1" applyProtection="1">
      <alignment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4" xfId="3" applyFont="1" applyBorder="1" applyAlignment="1" applyProtection="1">
      <alignment horizontal="center" vertical="center"/>
    </xf>
    <xf numFmtId="0" fontId="11" fillId="2" borderId="5" xfId="3" applyFont="1" applyFill="1" applyBorder="1" applyAlignment="1" applyProtection="1">
      <alignment horizontal="center" vertical="center" wrapText="1"/>
    </xf>
    <xf numFmtId="0" fontId="1" fillId="2" borderId="27" xfId="3" applyFont="1" applyFill="1" applyBorder="1" applyAlignment="1" applyProtection="1">
      <alignment horizontal="center" vertical="center"/>
    </xf>
    <xf numFmtId="0" fontId="1" fillId="2" borderId="24" xfId="3" applyFont="1" applyFill="1" applyBorder="1" applyAlignment="1" applyProtection="1">
      <alignment horizontal="center" vertical="center"/>
    </xf>
    <xf numFmtId="0" fontId="31" fillId="0" borderId="25" xfId="3" applyFont="1" applyFill="1" applyBorder="1" applyAlignment="1" applyProtection="1">
      <alignment horizontal="center" vertical="center"/>
    </xf>
    <xf numFmtId="0" fontId="31" fillId="0" borderId="26" xfId="3" applyFont="1" applyFill="1" applyBorder="1" applyAlignment="1" applyProtection="1">
      <alignment horizontal="center" vertical="center"/>
    </xf>
    <xf numFmtId="0" fontId="31" fillId="0" borderId="27" xfId="3" applyFont="1" applyFill="1" applyBorder="1" applyAlignment="1" applyProtection="1">
      <alignment horizontal="center" vertical="center"/>
    </xf>
    <xf numFmtId="0" fontId="30" fillId="0" borderId="0" xfId="3" applyFont="1" applyBorder="1" applyAlignment="1" applyProtection="1">
      <alignment horizontal="center" vertical="center"/>
    </xf>
    <xf numFmtId="0" fontId="30" fillId="0" borderId="4" xfId="3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vertical="center"/>
    </xf>
    <xf numFmtId="0" fontId="30" fillId="0" borderId="10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4" borderId="36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1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15" fontId="30" fillId="0" borderId="3" xfId="0" applyNumberFormat="1" applyFont="1" applyFill="1" applyBorder="1" applyAlignment="1" applyProtection="1">
      <alignment horizontal="center" vertical="center"/>
    </xf>
    <xf numFmtId="15" fontId="30" fillId="0" borderId="3" xfId="3" applyNumberFormat="1" applyFont="1" applyFill="1" applyBorder="1" applyAlignment="1" applyProtection="1">
      <alignment horizontal="center" vertical="center"/>
    </xf>
    <xf numFmtId="15" fontId="30" fillId="0" borderId="3" xfId="0" applyNumberFormat="1" applyFont="1" applyBorder="1" applyAlignment="1" applyProtection="1">
      <alignment horizontal="center"/>
    </xf>
    <xf numFmtId="15" fontId="30" fillId="0" borderId="3" xfId="3" applyNumberFormat="1" applyFont="1" applyFill="1" applyBorder="1" applyAlignment="1" applyProtection="1">
      <alignment horizontal="right" vertical="center" indent="1"/>
    </xf>
    <xf numFmtId="0" fontId="44" fillId="0" borderId="28" xfId="3" applyFont="1" applyFill="1" applyBorder="1" applyAlignment="1" applyProtection="1">
      <alignment horizontal="center" vertical="center"/>
    </xf>
    <xf numFmtId="0" fontId="44" fillId="0" borderId="2" xfId="3" applyFont="1" applyFill="1" applyBorder="1" applyAlignment="1" applyProtection="1">
      <alignment wrapText="1"/>
    </xf>
    <xf numFmtId="0" fontId="44" fillId="0" borderId="2" xfId="3" applyFont="1" applyFill="1" applyBorder="1" applyAlignment="1" applyProtection="1">
      <alignment horizontal="left" vertical="center"/>
    </xf>
    <xf numFmtId="164" fontId="44" fillId="0" borderId="31" xfId="3" applyNumberFormat="1" applyFont="1" applyFill="1" applyBorder="1" applyAlignment="1" applyProtection="1">
      <alignment horizontal="center" vertical="center"/>
    </xf>
    <xf numFmtId="15" fontId="30" fillId="0" borderId="3" xfId="3" applyNumberFormat="1" applyFont="1" applyBorder="1" applyAlignment="1">
      <alignment horizontal="center"/>
    </xf>
    <xf numFmtId="15" fontId="30" fillId="0" borderId="3" xfId="3" applyNumberFormat="1" applyFont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6</xdr:row>
      <xdr:rowOff>47625</xdr:rowOff>
    </xdr:from>
    <xdr:to>
      <xdr:col>6</xdr:col>
      <xdr:colOff>161926</xdr:colOff>
      <xdr:row>19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57225" y="1533525"/>
          <a:ext cx="7658101" cy="2981325"/>
          <a:chOff x="880537" y="1474287"/>
          <a:chExt cx="14525801" cy="3031038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880537" y="1485900"/>
            <a:ext cx="1143000" cy="3019425"/>
            <a:chOff x="23287" y="1514475"/>
            <a:chExt cx="1143000" cy="3019425"/>
          </a:xfrm>
        </xdr:grpSpPr>
        <xdr:sp macro="" textlink="">
          <xdr:nvSpPr>
            <xdr:cNvPr id="9" name="Flowchart: Magnetic Disk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23287" y="1514475"/>
              <a:ext cx="1143000" cy="3019425"/>
            </a:xfrm>
            <a:prstGeom prst="flowChartMagneticDisk">
              <a:avLst/>
            </a:prstGeom>
            <a:gradFill>
              <a:gsLst>
                <a:gs pos="0">
                  <a:schemeClr val="tx2"/>
                </a:gs>
                <a:gs pos="80000">
                  <a:schemeClr val="tx2"/>
                </a:gs>
                <a:gs pos="100000">
                  <a:schemeClr val="accent1"/>
                </a:gs>
              </a:gsLst>
            </a:gradFill>
            <a:effectLst>
              <a:reflection blurRad="6350" stA="52000" endA="300" endPos="35000" dir="5400000" sy="-100000" algn="bl" rotWithShape="0"/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angle"/>
              <a:bevelB prst="angl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 rot="16200000">
              <a:off x="-844405" y="2590581"/>
              <a:ext cx="2819400" cy="86721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2000" b="1" strike="noStrike" spc="50" baseline="0">
                  <a:solidFill>
                    <a:schemeClr val="bg1"/>
                  </a:solidFill>
                </a:rPr>
                <a:t>AISSE &amp; AISSCE</a:t>
              </a:r>
            </a:p>
          </xdr:txBody>
        </xdr:sp>
      </xdr:grp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14263339" y="1474287"/>
            <a:ext cx="1142999" cy="3019425"/>
            <a:chOff x="6662389" y="1502862"/>
            <a:chExt cx="1142999" cy="3019425"/>
          </a:xfrm>
        </xdr:grpSpPr>
        <xdr:sp macro="" textlink="">
          <xdr:nvSpPr>
            <xdr:cNvPr id="7" name="Flowchart: Magnetic Disk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6662389" y="1502862"/>
              <a:ext cx="1142999" cy="3019425"/>
            </a:xfrm>
            <a:prstGeom prst="flowChartMagneticDisk">
              <a:avLst/>
            </a:prstGeom>
            <a:gradFill>
              <a:gsLst>
                <a:gs pos="0">
                  <a:schemeClr val="tx2"/>
                </a:gs>
                <a:gs pos="80000">
                  <a:schemeClr val="tx2"/>
                </a:gs>
                <a:gs pos="100000">
                  <a:schemeClr val="accent1"/>
                </a:gs>
              </a:gsLst>
            </a:gradFill>
            <a:effectLst>
              <a:reflection blurRad="6350" stA="52000" endA="300" endPos="35000" dir="5400000" sy="-100000" algn="bl" rotWithShape="0"/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angl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 rot="5400000">
              <a:off x="5844644" y="2642203"/>
              <a:ext cx="2819400" cy="740743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2000" b="1" strike="noStrike" spc="50" baseline="0">
                  <a:solidFill>
                    <a:schemeClr val="bg1"/>
                  </a:solidFill>
                </a:rPr>
                <a:t>2019- 2020</a:t>
              </a:r>
            </a:p>
          </xdr:txBody>
        </xdr:sp>
      </xdr:grpSp>
    </xdr:grpSp>
    <xdr:clientData/>
  </xdr:twoCellAnchor>
  <xdr:twoCellAnchor editAs="oneCell">
    <xdr:from>
      <xdr:col>0</xdr:col>
      <xdr:colOff>76200</xdr:colOff>
      <xdr:row>0</xdr:row>
      <xdr:rowOff>171450</xdr:rowOff>
    </xdr:from>
    <xdr:to>
      <xdr:col>1</xdr:col>
      <xdr:colOff>568475</xdr:colOff>
      <xdr:row>4</xdr:row>
      <xdr:rowOff>74184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1714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38100</xdr:rowOff>
    </xdr:from>
    <xdr:to>
      <xdr:col>1</xdr:col>
      <xdr:colOff>508261</xdr:colOff>
      <xdr:row>4</xdr:row>
      <xdr:rowOff>138816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28575</xdr:rowOff>
    </xdr:from>
    <xdr:to>
      <xdr:col>1</xdr:col>
      <xdr:colOff>508261</xdr:colOff>
      <xdr:row>4</xdr:row>
      <xdr:rowOff>129291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19050</xdr:rowOff>
    </xdr:from>
    <xdr:to>
      <xdr:col>1</xdr:col>
      <xdr:colOff>498736</xdr:colOff>
      <xdr:row>4</xdr:row>
      <xdr:rowOff>119766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1</xdr:row>
      <xdr:rowOff>19050</xdr:rowOff>
    </xdr:from>
    <xdr:to>
      <xdr:col>1</xdr:col>
      <xdr:colOff>508261</xdr:colOff>
      <xdr:row>2</xdr:row>
      <xdr:rowOff>243591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2667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460636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396875</xdr:colOff>
      <xdr:row>1</xdr:row>
      <xdr:rowOff>41275</xdr:rowOff>
    </xdr:from>
    <xdr:to>
      <xdr:col>18</xdr:col>
      <xdr:colOff>293525</xdr:colOff>
      <xdr:row>3</xdr:row>
      <xdr:rowOff>13975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93225" y="288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38100</xdr:rowOff>
    </xdr:from>
    <xdr:to>
      <xdr:col>2</xdr:col>
      <xdr:colOff>117736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419100</xdr:colOff>
      <xdr:row>0</xdr:row>
      <xdr:rowOff>161925</xdr:rowOff>
    </xdr:from>
    <xdr:to>
      <xdr:col>7</xdr:col>
      <xdr:colOff>601500</xdr:colOff>
      <xdr:row>2</xdr:row>
      <xdr:rowOff>134625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6305550" y="161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136786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190500</xdr:rowOff>
    </xdr:from>
    <xdr:to>
      <xdr:col>7</xdr:col>
      <xdr:colOff>582450</xdr:colOff>
      <xdr:row>2</xdr:row>
      <xdr:rowOff>163200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6286500" y="1905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2</xdr:col>
      <xdr:colOff>127261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180975</xdr:rowOff>
    </xdr:from>
    <xdr:to>
      <xdr:col>7</xdr:col>
      <xdr:colOff>582450</xdr:colOff>
      <xdr:row>2</xdr:row>
      <xdr:rowOff>153675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6286500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2</xdr:col>
      <xdr:colOff>117736</xdr:colOff>
      <xdr:row>4</xdr:row>
      <xdr:rowOff>148341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429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390525</xdr:colOff>
      <xdr:row>0</xdr:row>
      <xdr:rowOff>180975</xdr:rowOff>
    </xdr:from>
    <xdr:to>
      <xdr:col>7</xdr:col>
      <xdr:colOff>572925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627697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489211</xdr:colOff>
      <xdr:row>3</xdr:row>
      <xdr:rowOff>5466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762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314325</xdr:colOff>
      <xdr:row>1</xdr:row>
      <xdr:rowOff>19050</xdr:rowOff>
    </xdr:from>
    <xdr:to>
      <xdr:col>20</xdr:col>
      <xdr:colOff>210975</xdr:colOff>
      <xdr:row>2</xdr:row>
      <xdr:rowOff>239400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/>
      </xdr:nvSpPr>
      <xdr:spPr>
        <a:xfrm>
          <a:off x="97726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1</xdr:col>
      <xdr:colOff>508261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171450</xdr:rowOff>
    </xdr:from>
    <xdr:to>
      <xdr:col>5</xdr:col>
      <xdr:colOff>382425</xdr:colOff>
      <xdr:row>2</xdr:row>
      <xdr:rowOff>144150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5924550" y="1714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1</xdr:col>
      <xdr:colOff>393961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314325</xdr:colOff>
      <xdr:row>1</xdr:row>
      <xdr:rowOff>19050</xdr:rowOff>
    </xdr:from>
    <xdr:to>
      <xdr:col>5</xdr:col>
      <xdr:colOff>496725</xdr:colOff>
      <xdr:row>2</xdr:row>
      <xdr:rowOff>239400</xdr:rowOff>
    </xdr:to>
    <xdr:sp macro="" textlink="">
      <xdr:nvSpPr>
        <xdr:cNvPr id="6" name="Bevel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/>
      </xdr:nvSpPr>
      <xdr:spPr>
        <a:xfrm>
          <a:off x="61531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38100</xdr:rowOff>
    </xdr:from>
    <xdr:to>
      <xdr:col>1</xdr:col>
      <xdr:colOff>355861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314325</xdr:colOff>
      <xdr:row>0</xdr:row>
      <xdr:rowOff>180975</xdr:rowOff>
    </xdr:from>
    <xdr:to>
      <xdr:col>8</xdr:col>
      <xdr:colOff>496725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/>
      </xdr:nvSpPr>
      <xdr:spPr>
        <a:xfrm>
          <a:off x="686752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546361</xdr:colOff>
      <xdr:row>2</xdr:row>
      <xdr:rowOff>243591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2667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371475</xdr:colOff>
      <xdr:row>1</xdr:row>
      <xdr:rowOff>85725</xdr:rowOff>
    </xdr:from>
    <xdr:to>
      <xdr:col>24</xdr:col>
      <xdr:colOff>449100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/>
      </xdr:nvSpPr>
      <xdr:spPr>
        <a:xfrm>
          <a:off x="9953625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>
    <xdr:from>
      <xdr:col>2</xdr:col>
      <xdr:colOff>457053</xdr:colOff>
      <xdr:row>9</xdr:row>
      <xdr:rowOff>78356</xdr:rowOff>
    </xdr:from>
    <xdr:to>
      <xdr:col>15</xdr:col>
      <xdr:colOff>177592</xdr:colOff>
      <xdr:row>11</xdr:row>
      <xdr:rowOff>116456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 rot="19442956">
          <a:off x="1704828" y="1945256"/>
          <a:ext cx="5273614" cy="419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/>
            <a:t>Not</a:t>
          </a:r>
          <a:r>
            <a:rPr lang="en-US" sz="1600" baseline="0"/>
            <a:t> applicable - Removed as per 2016 revised Proforma</a:t>
          </a:r>
          <a:endParaRPr lang="en-US" sz="16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1</xdr:col>
      <xdr:colOff>384436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0</xdr:row>
      <xdr:rowOff>219075</xdr:rowOff>
    </xdr:from>
    <xdr:to>
      <xdr:col>6</xdr:col>
      <xdr:colOff>534825</xdr:colOff>
      <xdr:row>2</xdr:row>
      <xdr:rowOff>191775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/>
      </xdr:nvSpPr>
      <xdr:spPr>
        <a:xfrm>
          <a:off x="7572375" y="2190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50006</xdr:rowOff>
    </xdr:from>
    <xdr:to>
      <xdr:col>1</xdr:col>
      <xdr:colOff>489211</xdr:colOff>
      <xdr:row>3</xdr:row>
      <xdr:rowOff>26897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97656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304800</xdr:colOff>
      <xdr:row>1</xdr:row>
      <xdr:rowOff>76200</xdr:rowOff>
    </xdr:from>
    <xdr:to>
      <xdr:col>18</xdr:col>
      <xdr:colOff>201450</xdr:colOff>
      <xdr:row>3</xdr:row>
      <xdr:rowOff>48900</xdr:rowOff>
    </xdr:to>
    <xdr:sp macro="" textlink="">
      <xdr:nvSpPr>
        <xdr:cNvPr id="6" name="Bevel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134475" y="3238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</xdr:col>
      <xdr:colOff>22486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409575</xdr:colOff>
      <xdr:row>0</xdr:row>
      <xdr:rowOff>228600</xdr:rowOff>
    </xdr:from>
    <xdr:to>
      <xdr:col>6</xdr:col>
      <xdr:colOff>591975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/>
      </xdr:nvSpPr>
      <xdr:spPr>
        <a:xfrm>
          <a:off x="59150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460636</xdr:colOff>
      <xdr:row>1</xdr:row>
      <xdr:rowOff>234066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95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285750</xdr:colOff>
      <xdr:row>0</xdr:row>
      <xdr:rowOff>0</xdr:rowOff>
    </xdr:from>
    <xdr:to>
      <xdr:col>20</xdr:col>
      <xdr:colOff>182400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744075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</xdr:row>
      <xdr:rowOff>85725</xdr:rowOff>
    </xdr:from>
    <xdr:to>
      <xdr:col>7</xdr:col>
      <xdr:colOff>106200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77050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38100</xdr:rowOff>
    </xdr:from>
    <xdr:to>
      <xdr:col>1</xdr:col>
      <xdr:colOff>393961</xdr:colOff>
      <xdr:row>4</xdr:row>
      <xdr:rowOff>138816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0</xdr:row>
      <xdr:rowOff>238125</xdr:rowOff>
    </xdr:from>
    <xdr:to>
      <xdr:col>5</xdr:col>
      <xdr:colOff>401475</xdr:colOff>
      <xdr:row>2</xdr:row>
      <xdr:rowOff>210825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057900" y="2381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38100</xdr:rowOff>
    </xdr:from>
    <xdr:to>
      <xdr:col>1</xdr:col>
      <xdr:colOff>517786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0</xdr:row>
      <xdr:rowOff>228600</xdr:rowOff>
    </xdr:from>
    <xdr:to>
      <xdr:col>8</xdr:col>
      <xdr:colOff>68100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7532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2</xdr:col>
      <xdr:colOff>261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323850</xdr:colOff>
      <xdr:row>0</xdr:row>
      <xdr:rowOff>133350</xdr:rowOff>
    </xdr:from>
    <xdr:to>
      <xdr:col>6</xdr:col>
      <xdr:colOff>506250</xdr:colOff>
      <xdr:row>2</xdr:row>
      <xdr:rowOff>106050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5848350" y="1333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85986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1463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352425</xdr:colOff>
      <xdr:row>0</xdr:row>
      <xdr:rowOff>142875</xdr:rowOff>
    </xdr:from>
    <xdr:to>
      <xdr:col>7</xdr:col>
      <xdr:colOff>534825</xdr:colOff>
      <xdr:row>2</xdr:row>
      <xdr:rowOff>115575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238875" y="1428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E37" totalsRowShown="0" headerRowDxfId="8" dataDxfId="6" headerRowBorderDxfId="7" tableBorderDxfId="5" totalsRowBorderDxfId="4">
  <tableColumns count="4">
    <tableColumn id="1" xr3:uid="{00000000-0010-0000-0000-000001000000}" name="Sl. No." dataDxfId="3" dataCellStyle="Normal 2"/>
    <tableColumn id="2" xr3:uid="{00000000-0010-0000-0000-000002000000}" name="Name of the KV" dataDxfId="2" dataCellStyle="Normal 2"/>
    <tableColumn id="3" xr3:uid="{00000000-0010-0000-0000-000003000000}" name="Student Name" dataDxfId="1" dataCellStyle="Normal 2"/>
    <tableColumn id="4" xr3:uid="{00000000-0010-0000-0000-000004000000}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3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4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N23"/>
  <sheetViews>
    <sheetView showGridLines="0" tabSelected="1" zoomScaleNormal="100" workbookViewId="0">
      <pane xSplit="7" ySplit="20" topLeftCell="H21" activePane="bottomRight" state="frozen"/>
      <selection pane="topRight" activeCell="H1" sqref="H1"/>
      <selection pane="bottomLeft" activeCell="A24" sqref="A24"/>
      <selection pane="bottomRight" sqref="A1:G1"/>
    </sheetView>
  </sheetViews>
  <sheetFormatPr defaultRowHeight="12.75" x14ac:dyDescent="0.2"/>
  <cols>
    <col min="1" max="1" width="12.7109375" customWidth="1"/>
    <col min="2" max="2" width="8.7109375" customWidth="1"/>
    <col min="3" max="5" width="30.7109375" customWidth="1"/>
    <col min="6" max="6" width="8.7109375" customWidth="1"/>
    <col min="7" max="7" width="12.7109375" customWidth="1"/>
    <col min="8" max="8" width="7.28515625" bestFit="1" customWidth="1"/>
    <col min="9" max="9" width="10.140625" bestFit="1" customWidth="1"/>
    <col min="10" max="10" width="8.85546875" bestFit="1" customWidth="1"/>
    <col min="11" max="11" width="7.28515625" bestFit="1" customWidth="1"/>
    <col min="12" max="12" width="7.7109375" bestFit="1" customWidth="1"/>
    <col min="13" max="13" width="8.140625" bestFit="1" customWidth="1"/>
  </cols>
  <sheetData>
    <row r="1" spans="1:14" ht="20.100000000000001" customHeight="1" x14ac:dyDescent="0.2">
      <c r="A1" s="323">
        <v>44029</v>
      </c>
      <c r="B1" s="324"/>
      <c r="C1" s="324"/>
      <c r="D1" s="324"/>
      <c r="E1" s="324"/>
      <c r="F1" s="324"/>
      <c r="G1" s="325"/>
    </row>
    <row r="2" spans="1:14" ht="20.100000000000001" customHeight="1" x14ac:dyDescent="0.2">
      <c r="A2" s="326" t="s">
        <v>157</v>
      </c>
      <c r="B2" s="327"/>
      <c r="C2" s="327"/>
      <c r="D2" s="327"/>
      <c r="E2" s="327"/>
      <c r="F2" s="327"/>
      <c r="G2" s="328"/>
    </row>
    <row r="3" spans="1:14" ht="20.100000000000001" customHeight="1" x14ac:dyDescent="0.2">
      <c r="A3" s="329" t="s">
        <v>158</v>
      </c>
      <c r="B3" s="330"/>
      <c r="C3" s="330"/>
      <c r="D3" s="330"/>
      <c r="E3" s="330"/>
      <c r="F3" s="330"/>
      <c r="G3" s="331"/>
      <c r="I3" s="52"/>
    </row>
    <row r="4" spans="1:14" ht="20.100000000000001" customHeight="1" x14ac:dyDescent="0.2">
      <c r="A4" s="332"/>
      <c r="B4" s="333"/>
      <c r="C4" s="333"/>
      <c r="D4" s="333"/>
      <c r="E4" s="333"/>
      <c r="F4" s="333"/>
      <c r="G4" s="334"/>
      <c r="I4" s="52"/>
    </row>
    <row r="5" spans="1:14" ht="20.100000000000001" customHeight="1" x14ac:dyDescent="0.2">
      <c r="A5" s="335" t="s">
        <v>159</v>
      </c>
      <c r="B5" s="336"/>
      <c r="C5" s="336"/>
      <c r="D5" s="336"/>
      <c r="E5" s="336"/>
      <c r="F5" s="336"/>
      <c r="G5" s="337"/>
      <c r="H5" s="31"/>
      <c r="I5" s="31"/>
      <c r="J5" s="31"/>
      <c r="K5" s="31"/>
      <c r="L5" s="31"/>
      <c r="M5" s="31"/>
      <c r="N5" s="31"/>
    </row>
    <row r="6" spans="1:14" ht="20.100000000000001" customHeight="1" x14ac:dyDescent="0.2">
      <c r="A6" s="320"/>
      <c r="B6" s="321"/>
      <c r="C6" s="321"/>
      <c r="D6" s="321"/>
      <c r="E6" s="321"/>
      <c r="F6" s="321"/>
      <c r="G6" s="322"/>
      <c r="H6" s="31"/>
      <c r="I6" s="31"/>
      <c r="J6" s="31"/>
      <c r="K6" s="31"/>
      <c r="L6" s="31"/>
      <c r="M6" s="31"/>
      <c r="N6" s="31"/>
    </row>
    <row r="7" spans="1:14" ht="5.0999999999999996" customHeight="1" thickBot="1" x14ac:dyDescent="0.25">
      <c r="A7" s="338"/>
      <c r="B7" s="333"/>
      <c r="C7" s="333"/>
      <c r="D7" s="333"/>
      <c r="E7" s="333"/>
      <c r="F7" s="333"/>
      <c r="G7" s="334"/>
      <c r="H7" s="31"/>
      <c r="I7" s="31"/>
      <c r="J7" s="31"/>
      <c r="K7" s="31"/>
      <c r="L7" s="31"/>
      <c r="M7" s="31"/>
      <c r="N7" s="31"/>
    </row>
    <row r="8" spans="1:14" ht="20.100000000000001" customHeight="1" x14ac:dyDescent="0.2">
      <c r="A8" s="39"/>
      <c r="B8" s="339" t="s">
        <v>31</v>
      </c>
      <c r="C8" s="250" t="s">
        <v>144</v>
      </c>
      <c r="D8" s="344" t="s">
        <v>145</v>
      </c>
      <c r="E8" s="345"/>
      <c r="F8" s="340" t="s">
        <v>155</v>
      </c>
      <c r="G8" s="49"/>
      <c r="H8" s="31"/>
      <c r="I8" s="31"/>
      <c r="J8" s="31"/>
      <c r="K8" s="31"/>
      <c r="L8" s="31"/>
      <c r="M8" s="31"/>
      <c r="N8" s="31"/>
    </row>
    <row r="9" spans="1:14" s="16" customFormat="1" ht="20.100000000000001" customHeight="1" x14ac:dyDescent="0.2">
      <c r="A9" s="50"/>
      <c r="B9" s="339"/>
      <c r="C9" s="251" t="s">
        <v>70</v>
      </c>
      <c r="D9" s="246" t="s">
        <v>86</v>
      </c>
      <c r="E9" s="248" t="s">
        <v>122</v>
      </c>
      <c r="F9" s="340"/>
      <c r="G9" s="47"/>
      <c r="H9" s="46"/>
      <c r="I9" s="46"/>
      <c r="J9" s="46"/>
      <c r="K9" s="46"/>
      <c r="L9" s="46"/>
      <c r="M9" s="46"/>
      <c r="N9" s="46"/>
    </row>
    <row r="10" spans="1:14" s="16" customFormat="1" ht="20.100000000000001" customHeight="1" x14ac:dyDescent="0.2">
      <c r="A10" s="50"/>
      <c r="B10" s="339"/>
      <c r="C10" s="251" t="s">
        <v>72</v>
      </c>
      <c r="D10" s="246" t="s">
        <v>87</v>
      </c>
      <c r="E10" s="248" t="s">
        <v>123</v>
      </c>
      <c r="F10" s="340"/>
      <c r="G10" s="47"/>
      <c r="H10" s="46"/>
      <c r="I10" s="46"/>
      <c r="J10" s="46"/>
      <c r="K10" s="46"/>
      <c r="L10" s="46"/>
      <c r="M10" s="46"/>
      <c r="N10" s="46"/>
    </row>
    <row r="11" spans="1:14" s="16" customFormat="1" ht="20.100000000000001" customHeight="1" x14ac:dyDescent="0.2">
      <c r="A11" s="50"/>
      <c r="B11" s="339"/>
      <c r="C11" s="251" t="s">
        <v>73</v>
      </c>
      <c r="D11" s="246" t="s">
        <v>88</v>
      </c>
      <c r="E11" s="248" t="s">
        <v>133</v>
      </c>
      <c r="F11" s="340"/>
      <c r="G11" s="51"/>
      <c r="H11" s="48"/>
      <c r="I11" s="48"/>
      <c r="J11" s="48"/>
      <c r="K11" s="48"/>
      <c r="L11" s="48"/>
      <c r="M11" s="48"/>
      <c r="N11" s="46"/>
    </row>
    <row r="12" spans="1:14" s="16" customFormat="1" ht="20.100000000000001" customHeight="1" x14ac:dyDescent="0.2">
      <c r="A12" s="50"/>
      <c r="B12" s="339"/>
      <c r="C12" s="251" t="s">
        <v>74</v>
      </c>
      <c r="D12" s="246" t="s">
        <v>89</v>
      </c>
      <c r="E12" s="248" t="s">
        <v>124</v>
      </c>
      <c r="F12" s="340"/>
      <c r="G12" s="51"/>
      <c r="H12" s="46"/>
      <c r="I12" s="46"/>
      <c r="J12" s="46"/>
      <c r="K12" s="46"/>
      <c r="L12" s="46"/>
      <c r="M12" s="46"/>
      <c r="N12" s="46"/>
    </row>
    <row r="13" spans="1:14" s="16" customFormat="1" ht="20.100000000000001" customHeight="1" x14ac:dyDescent="0.2">
      <c r="A13" s="50"/>
      <c r="B13" s="339"/>
      <c r="C13" s="251" t="s">
        <v>75</v>
      </c>
      <c r="D13" s="246" t="s">
        <v>90</v>
      </c>
      <c r="E13" s="248" t="s">
        <v>125</v>
      </c>
      <c r="F13" s="340"/>
      <c r="G13" s="51"/>
      <c r="H13" s="46"/>
      <c r="I13" s="46"/>
      <c r="J13" s="46"/>
      <c r="K13" s="46"/>
      <c r="L13" s="46"/>
      <c r="M13" s="46"/>
      <c r="N13" s="46"/>
    </row>
    <row r="14" spans="1:14" s="16" customFormat="1" ht="20.100000000000001" customHeight="1" x14ac:dyDescent="0.2">
      <c r="A14" s="50"/>
      <c r="B14" s="339"/>
      <c r="C14" s="251" t="s">
        <v>76</v>
      </c>
      <c r="D14" s="246" t="s">
        <v>116</v>
      </c>
      <c r="E14" s="248" t="s">
        <v>126</v>
      </c>
      <c r="F14" s="340"/>
      <c r="G14" s="47"/>
      <c r="H14" s="46"/>
      <c r="I14" s="46"/>
      <c r="J14" s="46"/>
      <c r="K14" s="46"/>
      <c r="L14" s="46"/>
      <c r="M14" s="46"/>
      <c r="N14" s="46"/>
    </row>
    <row r="15" spans="1:14" s="16" customFormat="1" ht="20.100000000000001" customHeight="1" x14ac:dyDescent="0.2">
      <c r="A15" s="50"/>
      <c r="B15" s="339"/>
      <c r="C15" s="251" t="s">
        <v>77</v>
      </c>
      <c r="D15" s="246" t="s">
        <v>117</v>
      </c>
      <c r="E15" s="248" t="s">
        <v>127</v>
      </c>
      <c r="F15" s="340"/>
      <c r="G15" s="47"/>
      <c r="H15" s="46"/>
      <c r="I15" s="46"/>
      <c r="J15" s="46"/>
      <c r="K15" s="46"/>
      <c r="L15" s="46"/>
      <c r="M15" s="46"/>
      <c r="N15" s="46"/>
    </row>
    <row r="16" spans="1:14" s="16" customFormat="1" ht="20.100000000000001" customHeight="1" x14ac:dyDescent="0.2">
      <c r="A16" s="50"/>
      <c r="B16" s="339"/>
      <c r="C16" s="251" t="s">
        <v>82</v>
      </c>
      <c r="D16" s="246" t="s">
        <v>118</v>
      </c>
      <c r="E16" s="248" t="s">
        <v>128</v>
      </c>
      <c r="F16" s="340"/>
      <c r="G16" s="243"/>
      <c r="H16" s="242"/>
      <c r="I16" s="242"/>
      <c r="J16" s="242"/>
      <c r="K16" s="242"/>
      <c r="L16" s="242"/>
      <c r="M16" s="242"/>
      <c r="N16" s="242"/>
    </row>
    <row r="17" spans="1:14" s="16" customFormat="1" ht="20.100000000000001" customHeight="1" x14ac:dyDescent="0.2">
      <c r="A17" s="50"/>
      <c r="B17" s="339"/>
      <c r="C17" s="251" t="s">
        <v>154</v>
      </c>
      <c r="D17" s="246" t="s">
        <v>119</v>
      </c>
      <c r="E17" s="248" t="s">
        <v>129</v>
      </c>
      <c r="F17" s="340"/>
      <c r="G17" s="47"/>
      <c r="H17" s="46"/>
      <c r="I17" s="46"/>
      <c r="J17" s="46"/>
      <c r="K17" s="46"/>
      <c r="L17" s="46"/>
      <c r="M17" s="46"/>
      <c r="N17" s="46"/>
    </row>
    <row r="18" spans="1:14" s="16" customFormat="1" ht="20.100000000000001" customHeight="1" x14ac:dyDescent="0.2">
      <c r="A18" s="50"/>
      <c r="B18" s="339"/>
      <c r="C18" s="316"/>
      <c r="D18" s="246" t="s">
        <v>120</v>
      </c>
      <c r="E18" s="248" t="s">
        <v>130</v>
      </c>
      <c r="F18" s="340"/>
      <c r="G18" s="243"/>
      <c r="H18" s="242"/>
      <c r="I18" s="242"/>
      <c r="J18" s="242"/>
      <c r="K18" s="242"/>
      <c r="L18" s="242"/>
      <c r="M18" s="242"/>
      <c r="N18" s="242"/>
    </row>
    <row r="19" spans="1:14" s="16" customFormat="1" ht="20.100000000000001" customHeight="1" thickBot="1" x14ac:dyDescent="0.25">
      <c r="A19" s="50"/>
      <c r="B19" s="339"/>
      <c r="C19" s="317"/>
      <c r="D19" s="247" t="s">
        <v>121</v>
      </c>
      <c r="E19" s="249"/>
      <c r="F19" s="340"/>
      <c r="G19" s="47"/>
      <c r="H19" s="46"/>
      <c r="I19" s="46"/>
      <c r="J19" s="46"/>
      <c r="K19" s="46"/>
      <c r="L19" s="46"/>
      <c r="M19" s="46"/>
      <c r="N19" s="46"/>
    </row>
    <row r="20" spans="1:14" ht="20.100000000000001" customHeight="1" thickBot="1" x14ac:dyDescent="0.25">
      <c r="A20" s="341" t="s">
        <v>160</v>
      </c>
      <c r="B20" s="342"/>
      <c r="C20" s="342"/>
      <c r="D20" s="342"/>
      <c r="E20" s="342"/>
      <c r="F20" s="342"/>
      <c r="G20" s="343"/>
    </row>
    <row r="21" spans="1:14" ht="20.100000000000001" customHeight="1" x14ac:dyDescent="0.2"/>
    <row r="22" spans="1:14" ht="20.100000000000001" customHeight="1" x14ac:dyDescent="0.2"/>
    <row r="23" spans="1:14" ht="20.100000000000001" customHeight="1" x14ac:dyDescent="0.2"/>
  </sheetData>
  <sheetProtection algorithmName="SHA-512" hashValue="677lxtDfuqpjObe+2mJbjSFkslJIOUNPBTO0006xoXqIh7NnkhOh0ZmLF+aGz4XMhU3aEZMkth/00LFQaGBSOA==" saltValue="ZwhocEs1kVJKUiNg9ojGRA==" spinCount="100000" sheet="1" objects="1" scenarios="1"/>
  <mergeCells count="11">
    <mergeCell ref="A7:G7"/>
    <mergeCell ref="B8:B19"/>
    <mergeCell ref="F8:F19"/>
    <mergeCell ref="A20:G20"/>
    <mergeCell ref="D8:E8"/>
    <mergeCell ref="A6:G6"/>
    <mergeCell ref="A1:G1"/>
    <mergeCell ref="A2:G2"/>
    <mergeCell ref="A3:G3"/>
    <mergeCell ref="A4:G4"/>
    <mergeCell ref="A5:G5"/>
  </mergeCells>
  <hyperlinks>
    <hyperlink ref="C9" location="'10(a)'!A1" display="PROFORMA 10(a)" xr:uid="{00000000-0004-0000-0000-000000000000}"/>
    <hyperlink ref="C10" location="'10(b)'!A1" display="PROFORMA 10(b)" xr:uid="{00000000-0004-0000-0000-000001000000}"/>
    <hyperlink ref="C11" location="'10(c)'!A1" display="PROFORMA 10(c)" xr:uid="{00000000-0004-0000-0000-000002000000}"/>
    <hyperlink ref="C12" location="'10(d)'!A1" display="PROFORMA 10(d)" xr:uid="{00000000-0004-0000-0000-000003000000}"/>
    <hyperlink ref="C13" location="'10(e)'!A1" display="PROFORMA 10(e)" xr:uid="{00000000-0004-0000-0000-000004000000}"/>
    <hyperlink ref="C14" location="'10(f)'!A1" display="PROFORMA 10(f)" xr:uid="{00000000-0004-0000-0000-000005000000}"/>
    <hyperlink ref="D9" location="'12(a)'!A1" display="PROFORMA 12(a)" xr:uid="{00000000-0004-0000-0000-000006000000}"/>
    <hyperlink ref="D15" location="'12(c)'!A1" display="PROFORMA 12(c)" xr:uid="{00000000-0004-0000-0000-000007000000}"/>
    <hyperlink ref="D16" location="'12(d)'!A1" display="PROFORMA 12(d)" xr:uid="{00000000-0004-0000-0000-000008000000}"/>
    <hyperlink ref="D14" location="'12(b)'!A1" display="PROFORMA 12(b)" xr:uid="{00000000-0004-0000-0000-000009000000}"/>
    <hyperlink ref="C15" location="'10(g)'!A1" display="PROFORMA 10(g)" xr:uid="{00000000-0004-0000-0000-00000A000000}"/>
    <hyperlink ref="D10" location="'12(a)-S'!A1" display="PROFORMA 12(a) - S" xr:uid="{00000000-0004-0000-0000-00000B000000}"/>
    <hyperlink ref="D11" location="'12(a)-C'!A1" display="PROFORMA 12(a) - C" xr:uid="{00000000-0004-0000-0000-00000C000000}"/>
    <hyperlink ref="D12" location="'12(a)-H'!A1" display="PROFORMA 12(a) - H" xr:uid="{00000000-0004-0000-0000-00000D000000}"/>
    <hyperlink ref="D13" location="'12(a)-F'!A1" display="PROFORMA 12(a) - F" xr:uid="{00000000-0004-0000-0000-00000E000000}"/>
    <hyperlink ref="C16" location="'10(h)'!A1" display="PROFORMA 10(h)" xr:uid="{00000000-0004-0000-0000-00000F000000}"/>
    <hyperlink ref="D17" location="'12(e)'!A1" display="PROFORMA 12(e)" xr:uid="{00000000-0004-0000-0000-000010000000}"/>
    <hyperlink ref="E9:E15" location="'2(D)'!A1" display="PROFORMA 2(D)" xr:uid="{00000000-0004-0000-0000-000011000000}"/>
    <hyperlink ref="E17" location="'12(o)'!A1" display="PROFORMA 12(o)" xr:uid="{00000000-0004-0000-0000-000012000000}"/>
    <hyperlink ref="E18" location="'12(p)'!A1" display="PROFORMA 12(p)" xr:uid="{00000000-0004-0000-0000-000013000000}"/>
    <hyperlink ref="D18" location="'12(f)'!A1" display="PROFORMA 12(f)" xr:uid="{00000000-0004-0000-0000-000014000000}"/>
    <hyperlink ref="D19" location="'12(g)'!A1" display="PROFORMA 12(g)" xr:uid="{00000000-0004-0000-0000-000015000000}"/>
    <hyperlink ref="E9" location="'12(h)'!A1" display="PROFORMA 12(h)" xr:uid="{00000000-0004-0000-0000-000016000000}"/>
    <hyperlink ref="E10" location="'12(i)'!A1" display="PROFORMA 12(i)" xr:uid="{00000000-0004-0000-0000-000017000000}"/>
    <hyperlink ref="E11" location="'12(i)-F'!A1" display="PROFORMA 12(i)-f" xr:uid="{00000000-0004-0000-0000-000018000000}"/>
    <hyperlink ref="E12" location="'12(j)'!A1" display="PROFORMA 12(j)" xr:uid="{00000000-0004-0000-0000-000019000000}"/>
    <hyperlink ref="E13" location="'12(k)'!A1" display="PROFORMA 12(k)" xr:uid="{00000000-0004-0000-0000-00001A000000}"/>
    <hyperlink ref="E14" location="'12(l)'!A1" display="PROFORMA 12(l)" xr:uid="{00000000-0004-0000-0000-00001B000000}"/>
    <hyperlink ref="E15" location="'12(m)'!A1" display="PROFORMA 12(m)" xr:uid="{00000000-0004-0000-0000-00001C000000}"/>
    <hyperlink ref="C17" location="'10(i)'!A1" display="PROFORMA 10(i)" xr:uid="{00000000-0004-0000-0000-00001D000000}"/>
  </hyperlinks>
  <printOptions horizontalCentered="1" verticalCentered="1"/>
  <pageMargins left="0.75" right="0.5" top="0.5" bottom="0.5" header="0.3" footer="0.3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1.7109375" style="123" customWidth="1"/>
    <col min="2" max="2" width="7.7109375" style="123" customWidth="1"/>
    <col min="3" max="3" width="20.7109375" style="123" customWidth="1"/>
    <col min="4" max="4" width="35.7109375" style="123" customWidth="1"/>
    <col min="5" max="5" width="11.7109375" style="123" bestFit="1" customWidth="1"/>
    <col min="6" max="6" width="10.7109375" style="123" customWidth="1"/>
    <col min="7" max="7" width="9.140625" style="123"/>
    <col min="8" max="8" width="22.7109375" style="123" customWidth="1"/>
    <col min="9" max="16384" width="9.140625" style="123"/>
  </cols>
  <sheetData>
    <row r="1" spans="1:17" ht="20.100000000000001" customHeight="1" x14ac:dyDescent="0.2">
      <c r="A1" s="452" t="s">
        <v>152</v>
      </c>
      <c r="B1" s="502"/>
      <c r="C1" s="502"/>
      <c r="D1" s="502"/>
      <c r="E1" s="502"/>
      <c r="F1" s="503"/>
      <c r="G1" s="144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20.100000000000001" customHeight="1" x14ac:dyDescent="0.2">
      <c r="A2" s="455" t="s">
        <v>157</v>
      </c>
      <c r="B2" s="526"/>
      <c r="C2" s="526"/>
      <c r="D2" s="526"/>
      <c r="E2" s="526"/>
      <c r="F2" s="505"/>
      <c r="G2" s="145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20.100000000000001" customHeight="1" x14ac:dyDescent="0.2">
      <c r="A3" s="458" t="s">
        <v>158</v>
      </c>
      <c r="B3" s="527"/>
      <c r="C3" s="527"/>
      <c r="D3" s="527"/>
      <c r="E3" s="527"/>
      <c r="F3" s="507"/>
      <c r="G3" s="146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9.9499999999999993" customHeight="1" x14ac:dyDescent="0.2">
      <c r="A4" s="461"/>
      <c r="B4" s="510"/>
      <c r="C4" s="510"/>
      <c r="D4" s="510"/>
      <c r="E4" s="510"/>
      <c r="F4" s="511"/>
      <c r="G4" s="147"/>
      <c r="H4" s="304"/>
      <c r="I4" s="304"/>
      <c r="J4" s="304"/>
      <c r="K4" s="304"/>
      <c r="L4" s="304"/>
      <c r="M4" s="304"/>
      <c r="N4" s="304"/>
      <c r="O4" s="122"/>
      <c r="P4" s="122"/>
      <c r="Q4" s="122"/>
    </row>
    <row r="5" spans="1:17" ht="20.100000000000001" customHeight="1" x14ac:dyDescent="0.2">
      <c r="A5" s="462" t="s">
        <v>159</v>
      </c>
      <c r="B5" s="510"/>
      <c r="C5" s="510"/>
      <c r="D5" s="510"/>
      <c r="E5" s="510"/>
      <c r="F5" s="511"/>
      <c r="G5" s="148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20.100000000000001" customHeight="1" x14ac:dyDescent="0.2">
      <c r="A6" s="449" t="s">
        <v>153</v>
      </c>
      <c r="B6" s="512"/>
      <c r="C6" s="512"/>
      <c r="D6" s="512"/>
      <c r="E6" s="512"/>
      <c r="F6" s="513"/>
      <c r="G6" s="149"/>
      <c r="H6" s="129"/>
      <c r="I6" s="129"/>
      <c r="J6" s="129"/>
      <c r="K6" s="129"/>
      <c r="L6" s="129"/>
      <c r="M6" s="129"/>
      <c r="N6" s="122"/>
      <c r="O6" s="122"/>
      <c r="P6" s="122"/>
      <c r="Q6" s="122"/>
    </row>
    <row r="7" spans="1:17" ht="9.9499999999999993" customHeight="1" x14ac:dyDescent="0.2">
      <c r="A7" s="514"/>
      <c r="B7" s="515"/>
      <c r="C7" s="515"/>
      <c r="D7" s="515"/>
      <c r="E7" s="515"/>
      <c r="F7" s="516"/>
      <c r="G7" s="147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s="131" customFormat="1" ht="30" customHeight="1" x14ac:dyDescent="0.2">
      <c r="A8" s="150"/>
      <c r="B8" s="302" t="s">
        <v>16</v>
      </c>
      <c r="C8" s="302" t="s">
        <v>0</v>
      </c>
      <c r="D8" s="302" t="s">
        <v>17</v>
      </c>
      <c r="E8" s="301" t="s">
        <v>18</v>
      </c>
      <c r="F8" s="303" t="s">
        <v>19</v>
      </c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7" s="131" customFormat="1" ht="15" customHeight="1" x14ac:dyDescent="0.2">
      <c r="A9" s="156"/>
      <c r="B9" s="157">
        <v>1</v>
      </c>
      <c r="C9" s="208" t="s">
        <v>181</v>
      </c>
      <c r="D9" s="158" t="s">
        <v>236</v>
      </c>
      <c r="E9" s="157">
        <v>490</v>
      </c>
      <c r="F9" s="159">
        <v>98</v>
      </c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</row>
    <row r="10" spans="1:17" s="131" customFormat="1" ht="15" customHeight="1" x14ac:dyDescent="0.2">
      <c r="A10" s="156"/>
      <c r="B10" s="157">
        <v>1</v>
      </c>
      <c r="C10" s="208" t="s">
        <v>164</v>
      </c>
      <c r="D10" s="158" t="s">
        <v>220</v>
      </c>
      <c r="E10" s="157">
        <v>490</v>
      </c>
      <c r="F10" s="159">
        <v>98</v>
      </c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</row>
    <row r="11" spans="1:17" s="131" customFormat="1" ht="15" customHeight="1" x14ac:dyDescent="0.2">
      <c r="A11" s="156"/>
      <c r="B11" s="157">
        <v>2</v>
      </c>
      <c r="C11" s="208" t="s">
        <v>167</v>
      </c>
      <c r="D11" s="158" t="s">
        <v>222</v>
      </c>
      <c r="E11" s="157">
        <v>488</v>
      </c>
      <c r="F11" s="159">
        <v>97.6</v>
      </c>
      <c r="G11" s="154"/>
      <c r="H11" s="155"/>
      <c r="I11" s="155"/>
      <c r="J11" s="155"/>
      <c r="K11" s="155"/>
      <c r="L11" s="155"/>
      <c r="M11" s="155"/>
      <c r="N11" s="155"/>
      <c r="O11" s="155"/>
      <c r="P11" s="155"/>
      <c r="Q11" s="155"/>
    </row>
    <row r="12" spans="1:17" s="131" customFormat="1" ht="15" customHeight="1" x14ac:dyDescent="0.2">
      <c r="A12" s="156"/>
      <c r="B12" s="157">
        <v>3</v>
      </c>
      <c r="C12" s="208" t="s">
        <v>204</v>
      </c>
      <c r="D12" s="158" t="s">
        <v>250</v>
      </c>
      <c r="E12" s="157">
        <v>486</v>
      </c>
      <c r="F12" s="159">
        <v>97.2</v>
      </c>
      <c r="G12" s="154"/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7" s="131" customFormat="1" ht="15" customHeight="1" x14ac:dyDescent="0.2">
      <c r="A13" s="156"/>
      <c r="B13" s="157">
        <v>3</v>
      </c>
      <c r="C13" s="208" t="s">
        <v>178</v>
      </c>
      <c r="D13" s="158" t="s">
        <v>234</v>
      </c>
      <c r="E13" s="157">
        <v>486</v>
      </c>
      <c r="F13" s="159">
        <v>97.2</v>
      </c>
      <c r="G13" s="154"/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7" s="131" customFormat="1" ht="15" customHeight="1" x14ac:dyDescent="0.2">
      <c r="A14" s="156"/>
      <c r="B14" s="157">
        <v>4</v>
      </c>
      <c r="C14" s="208" t="s">
        <v>202</v>
      </c>
      <c r="D14" s="158" t="s">
        <v>248</v>
      </c>
      <c r="E14" s="157">
        <v>484</v>
      </c>
      <c r="F14" s="159">
        <v>96.8</v>
      </c>
      <c r="G14" s="154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s="131" customFormat="1" ht="15" customHeight="1" x14ac:dyDescent="0.2">
      <c r="A15" s="156"/>
      <c r="B15" s="157">
        <v>5</v>
      </c>
      <c r="C15" s="208" t="s">
        <v>204</v>
      </c>
      <c r="D15" s="158" t="s">
        <v>252</v>
      </c>
      <c r="E15" s="157">
        <v>482</v>
      </c>
      <c r="F15" s="159">
        <v>96.4</v>
      </c>
      <c r="G15" s="154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s="131" customFormat="1" ht="15" customHeight="1" x14ac:dyDescent="0.2">
      <c r="A16" s="156"/>
      <c r="B16" s="157">
        <v>5</v>
      </c>
      <c r="C16" s="208" t="s">
        <v>204</v>
      </c>
      <c r="D16" s="158" t="s">
        <v>251</v>
      </c>
      <c r="E16" s="157">
        <v>482</v>
      </c>
      <c r="F16" s="159">
        <v>96.4</v>
      </c>
      <c r="G16" s="154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s="131" customFormat="1" ht="15" customHeight="1" x14ac:dyDescent="0.2">
      <c r="A17" s="156"/>
      <c r="B17" s="157">
        <v>6</v>
      </c>
      <c r="C17" s="208" t="s">
        <v>184</v>
      </c>
      <c r="D17" s="158" t="s">
        <v>239</v>
      </c>
      <c r="E17" s="157">
        <v>481</v>
      </c>
      <c r="F17" s="159">
        <v>96.2</v>
      </c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s="131" customFormat="1" ht="15" customHeight="1" x14ac:dyDescent="0.2">
      <c r="A18" s="156"/>
      <c r="B18" s="157">
        <v>6</v>
      </c>
      <c r="C18" s="208" t="s">
        <v>176</v>
      </c>
      <c r="D18" s="158" t="s">
        <v>232</v>
      </c>
      <c r="E18" s="157">
        <v>481</v>
      </c>
      <c r="F18" s="159">
        <v>96.2</v>
      </c>
      <c r="G18" s="154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s="131" customFormat="1" ht="15" customHeight="1" x14ac:dyDescent="0.2">
      <c r="A19" s="156"/>
      <c r="B19" s="157">
        <v>7</v>
      </c>
      <c r="C19" s="208" t="s">
        <v>168</v>
      </c>
      <c r="D19" s="158" t="s">
        <v>224</v>
      </c>
      <c r="E19" s="157">
        <v>479</v>
      </c>
      <c r="F19" s="159">
        <v>95.8</v>
      </c>
      <c r="G19" s="154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s="131" customFormat="1" ht="15" customHeight="1" x14ac:dyDescent="0.2">
      <c r="A20" s="156"/>
      <c r="B20" s="157">
        <v>8</v>
      </c>
      <c r="C20" s="208" t="s">
        <v>185</v>
      </c>
      <c r="D20" s="158" t="s">
        <v>242</v>
      </c>
      <c r="E20" s="157">
        <v>477</v>
      </c>
      <c r="F20" s="159">
        <v>95.4</v>
      </c>
      <c r="G20" s="154"/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7" s="131" customFormat="1" ht="15" customHeight="1" x14ac:dyDescent="0.2">
      <c r="A21" s="156"/>
      <c r="B21" s="157">
        <v>8</v>
      </c>
      <c r="C21" s="208" t="s">
        <v>181</v>
      </c>
      <c r="D21" s="158" t="s">
        <v>255</v>
      </c>
      <c r="E21" s="157">
        <v>477</v>
      </c>
      <c r="F21" s="159">
        <v>95.4</v>
      </c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s="131" customFormat="1" ht="15" customHeight="1" x14ac:dyDescent="0.2">
      <c r="A22" s="156"/>
      <c r="B22" s="157">
        <v>8</v>
      </c>
      <c r="C22" s="208" t="s">
        <v>168</v>
      </c>
      <c r="D22" s="158" t="s">
        <v>226</v>
      </c>
      <c r="E22" s="157">
        <v>477</v>
      </c>
      <c r="F22" s="159">
        <v>95.4</v>
      </c>
      <c r="G22" s="154"/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7" s="131" customFormat="1" ht="15" customHeight="1" x14ac:dyDescent="0.2">
      <c r="A23" s="156"/>
      <c r="B23" s="157">
        <v>8</v>
      </c>
      <c r="C23" s="208" t="s">
        <v>181</v>
      </c>
      <c r="D23" s="158" t="s">
        <v>237</v>
      </c>
      <c r="E23" s="157">
        <v>477</v>
      </c>
      <c r="F23" s="159">
        <v>95.4</v>
      </c>
      <c r="G23" s="154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s="131" customFormat="1" ht="15" customHeight="1" x14ac:dyDescent="0.2">
      <c r="A24" s="156"/>
      <c r="B24" s="157">
        <v>9</v>
      </c>
      <c r="C24" s="208" t="s">
        <v>168</v>
      </c>
      <c r="D24" s="158" t="s">
        <v>227</v>
      </c>
      <c r="E24" s="157">
        <v>476</v>
      </c>
      <c r="F24" s="159">
        <v>95.2</v>
      </c>
      <c r="G24" s="154"/>
      <c r="H24" s="155"/>
      <c r="I24" s="155"/>
      <c r="J24" s="155"/>
      <c r="K24" s="155"/>
      <c r="L24" s="155"/>
      <c r="M24" s="155"/>
      <c r="N24" s="155"/>
      <c r="O24" s="155"/>
      <c r="P24" s="155"/>
      <c r="Q24" s="155"/>
    </row>
    <row r="25" spans="1:17" s="131" customFormat="1" ht="15" customHeight="1" x14ac:dyDescent="0.2">
      <c r="A25" s="156"/>
      <c r="B25" s="157">
        <v>9</v>
      </c>
      <c r="C25" s="208" t="s">
        <v>187</v>
      </c>
      <c r="D25" s="158" t="s">
        <v>256</v>
      </c>
      <c r="E25" s="157">
        <v>476</v>
      </c>
      <c r="F25" s="159">
        <v>95.2</v>
      </c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</row>
    <row r="26" spans="1:17" s="131" customFormat="1" ht="15" customHeight="1" x14ac:dyDescent="0.2">
      <c r="A26" s="156"/>
      <c r="B26" s="157">
        <v>9</v>
      </c>
      <c r="C26" s="208" t="s">
        <v>170</v>
      </c>
      <c r="D26" s="158" t="s">
        <v>257</v>
      </c>
      <c r="E26" s="157">
        <v>476</v>
      </c>
      <c r="F26" s="159">
        <v>95.2</v>
      </c>
      <c r="G26" s="154"/>
      <c r="H26" s="155"/>
      <c r="I26" s="155"/>
      <c r="J26" s="155"/>
      <c r="K26" s="155"/>
      <c r="L26" s="155"/>
      <c r="M26" s="155"/>
      <c r="N26" s="155"/>
      <c r="O26" s="155"/>
      <c r="P26" s="155"/>
      <c r="Q26" s="155"/>
    </row>
    <row r="27" spans="1:17" s="131" customFormat="1" ht="15" customHeight="1" x14ac:dyDescent="0.2">
      <c r="A27" s="156"/>
      <c r="B27" s="157">
        <v>9</v>
      </c>
      <c r="C27" s="208" t="s">
        <v>168</v>
      </c>
      <c r="D27" s="158" t="s">
        <v>258</v>
      </c>
      <c r="E27" s="157">
        <v>476</v>
      </c>
      <c r="F27" s="159">
        <v>95.2</v>
      </c>
      <c r="G27" s="154"/>
      <c r="H27" s="155"/>
      <c r="I27" s="155"/>
      <c r="J27" s="155"/>
      <c r="K27" s="155"/>
      <c r="L27" s="155"/>
      <c r="M27" s="155"/>
      <c r="N27" s="155"/>
      <c r="O27" s="155"/>
      <c r="P27" s="155"/>
      <c r="Q27" s="155"/>
    </row>
    <row r="28" spans="1:17" s="131" customFormat="1" ht="15" customHeight="1" x14ac:dyDescent="0.2">
      <c r="A28" s="156"/>
      <c r="B28" s="157">
        <v>9</v>
      </c>
      <c r="C28" s="208" t="s">
        <v>184</v>
      </c>
      <c r="D28" s="158" t="s">
        <v>259</v>
      </c>
      <c r="E28" s="157">
        <v>476</v>
      </c>
      <c r="F28" s="159">
        <v>95.2</v>
      </c>
      <c r="G28" s="154"/>
      <c r="H28" s="155"/>
      <c r="I28" s="155"/>
      <c r="J28" s="155"/>
      <c r="K28" s="155"/>
      <c r="L28" s="155"/>
      <c r="M28" s="155"/>
      <c r="N28" s="155"/>
      <c r="O28" s="155"/>
      <c r="P28" s="155"/>
      <c r="Q28" s="155"/>
    </row>
    <row r="29" spans="1:17" s="131" customFormat="1" ht="15" customHeight="1" x14ac:dyDescent="0.2">
      <c r="A29" s="156"/>
      <c r="B29" s="157">
        <v>9</v>
      </c>
      <c r="C29" s="208" t="s">
        <v>181</v>
      </c>
      <c r="D29" s="158" t="s">
        <v>238</v>
      </c>
      <c r="E29" s="157">
        <v>476</v>
      </c>
      <c r="F29" s="159">
        <v>95.2</v>
      </c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</row>
    <row r="30" spans="1:17" s="131" customFormat="1" ht="15" customHeight="1" x14ac:dyDescent="0.2">
      <c r="A30" s="156"/>
      <c r="B30" s="157">
        <v>10</v>
      </c>
      <c r="C30" s="208" t="s">
        <v>168</v>
      </c>
      <c r="D30" s="158" t="s">
        <v>228</v>
      </c>
      <c r="E30" s="157">
        <v>475</v>
      </c>
      <c r="F30" s="159">
        <v>95</v>
      </c>
      <c r="G30" s="154"/>
      <c r="H30" s="155"/>
      <c r="I30" s="155"/>
      <c r="J30" s="155"/>
      <c r="K30" s="155"/>
      <c r="L30" s="155"/>
      <c r="M30" s="155"/>
      <c r="N30" s="155"/>
      <c r="O30" s="155"/>
      <c r="P30" s="155"/>
      <c r="Q30" s="155"/>
    </row>
    <row r="31" spans="1:17" s="131" customFormat="1" ht="15" customHeight="1" x14ac:dyDescent="0.2">
      <c r="A31" s="156"/>
      <c r="B31" s="157">
        <v>11</v>
      </c>
      <c r="C31" s="208" t="s">
        <v>168</v>
      </c>
      <c r="D31" s="158" t="s">
        <v>260</v>
      </c>
      <c r="E31" s="157">
        <v>474</v>
      </c>
      <c r="F31" s="159">
        <v>94.8</v>
      </c>
      <c r="G31" s="154"/>
      <c r="H31" s="155"/>
      <c r="I31" s="155"/>
      <c r="J31" s="155"/>
      <c r="K31" s="155"/>
      <c r="L31" s="155"/>
      <c r="M31" s="155"/>
      <c r="N31" s="155"/>
      <c r="O31" s="155"/>
      <c r="P31" s="155"/>
      <c r="Q31" s="155"/>
    </row>
    <row r="32" spans="1:17" s="131" customFormat="1" ht="15" customHeight="1" x14ac:dyDescent="0.2">
      <c r="A32" s="156"/>
      <c r="B32" s="157">
        <v>11</v>
      </c>
      <c r="C32" s="208" t="s">
        <v>204</v>
      </c>
      <c r="D32" s="158" t="s">
        <v>261</v>
      </c>
      <c r="E32" s="157">
        <v>474</v>
      </c>
      <c r="F32" s="159">
        <v>94.8</v>
      </c>
      <c r="G32" s="154"/>
      <c r="H32" s="155"/>
      <c r="I32" s="155"/>
      <c r="J32" s="155"/>
      <c r="K32" s="155"/>
      <c r="L32" s="155"/>
      <c r="M32" s="155"/>
      <c r="N32" s="155"/>
      <c r="O32" s="155"/>
      <c r="P32" s="155"/>
      <c r="Q32" s="155"/>
    </row>
    <row r="33" spans="1:17" s="131" customFormat="1" ht="15" customHeight="1" x14ac:dyDescent="0.2">
      <c r="A33" s="156"/>
      <c r="B33" s="157">
        <v>11</v>
      </c>
      <c r="C33" s="208" t="s">
        <v>168</v>
      </c>
      <c r="D33" s="158" t="s">
        <v>262</v>
      </c>
      <c r="E33" s="157">
        <v>474</v>
      </c>
      <c r="F33" s="159">
        <v>94.8</v>
      </c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4" spans="1:17" s="131" customFormat="1" ht="15" customHeight="1" x14ac:dyDescent="0.2">
      <c r="A34" s="156"/>
      <c r="B34" s="157">
        <v>12</v>
      </c>
      <c r="C34" s="208" t="s">
        <v>191</v>
      </c>
      <c r="D34" s="158" t="s">
        <v>263</v>
      </c>
      <c r="E34" s="157">
        <v>473</v>
      </c>
      <c r="F34" s="159">
        <v>94.6</v>
      </c>
      <c r="G34" s="154"/>
      <c r="H34" s="155"/>
      <c r="I34" s="155"/>
      <c r="J34" s="155"/>
      <c r="K34" s="155"/>
      <c r="L34" s="155"/>
      <c r="M34" s="155"/>
      <c r="N34" s="155"/>
      <c r="O34" s="155"/>
      <c r="P34" s="155"/>
      <c r="Q34" s="155"/>
    </row>
    <row r="35" spans="1:17" s="131" customFormat="1" ht="15" customHeight="1" x14ac:dyDescent="0.2">
      <c r="A35" s="156"/>
      <c r="B35" s="157">
        <v>12</v>
      </c>
      <c r="C35" s="208" t="s">
        <v>191</v>
      </c>
      <c r="D35" s="158" t="s">
        <v>254</v>
      </c>
      <c r="E35" s="157">
        <v>473</v>
      </c>
      <c r="F35" s="159">
        <v>94.6</v>
      </c>
      <c r="G35" s="154"/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s="131" customFormat="1" ht="15" customHeight="1" x14ac:dyDescent="0.2">
      <c r="A36" s="156"/>
      <c r="B36" s="157">
        <v>13</v>
      </c>
      <c r="C36" s="208" t="s">
        <v>191</v>
      </c>
      <c r="D36" s="158" t="s">
        <v>264</v>
      </c>
      <c r="E36" s="157">
        <v>472</v>
      </c>
      <c r="F36" s="159">
        <v>94.4</v>
      </c>
      <c r="G36" s="154"/>
      <c r="H36" s="155"/>
      <c r="I36" s="155"/>
      <c r="J36" s="155"/>
      <c r="K36" s="155"/>
      <c r="L36" s="155"/>
      <c r="M36" s="155"/>
      <c r="N36" s="155"/>
      <c r="O36" s="155"/>
      <c r="P36" s="155"/>
      <c r="Q36" s="155"/>
    </row>
    <row r="37" spans="1:17" s="131" customFormat="1" ht="15" customHeight="1" x14ac:dyDescent="0.2">
      <c r="A37" s="156"/>
      <c r="B37" s="157">
        <v>13</v>
      </c>
      <c r="C37" s="208" t="s">
        <v>204</v>
      </c>
      <c r="D37" s="158" t="s">
        <v>265</v>
      </c>
      <c r="E37" s="157">
        <v>472</v>
      </c>
      <c r="F37" s="159">
        <v>94.4</v>
      </c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17" s="131" customFormat="1" ht="15" customHeight="1" x14ac:dyDescent="0.2">
      <c r="A38" s="156"/>
      <c r="B38" s="157">
        <v>13</v>
      </c>
      <c r="C38" s="208" t="s">
        <v>164</v>
      </c>
      <c r="D38" s="158" t="s">
        <v>266</v>
      </c>
      <c r="E38" s="157">
        <v>472</v>
      </c>
      <c r="F38" s="159">
        <v>94.4</v>
      </c>
      <c r="G38" s="154"/>
      <c r="H38" s="155"/>
      <c r="I38" s="155"/>
      <c r="J38" s="155"/>
      <c r="K38" s="155"/>
      <c r="L38" s="155"/>
      <c r="M38" s="155"/>
      <c r="N38" s="155"/>
      <c r="O38" s="155"/>
      <c r="P38" s="155"/>
      <c r="Q38" s="155"/>
    </row>
    <row r="39" spans="1:17" s="131" customFormat="1" ht="15" customHeight="1" x14ac:dyDescent="0.2">
      <c r="A39" s="156"/>
      <c r="B39" s="157">
        <v>13</v>
      </c>
      <c r="C39" s="208" t="s">
        <v>187</v>
      </c>
      <c r="D39" s="158" t="s">
        <v>245</v>
      </c>
      <c r="E39" s="157">
        <v>472</v>
      </c>
      <c r="F39" s="159">
        <v>94.4</v>
      </c>
      <c r="G39" s="154"/>
      <c r="H39" s="155"/>
      <c r="I39" s="155"/>
      <c r="J39" s="155"/>
      <c r="K39" s="155"/>
      <c r="L39" s="155"/>
      <c r="M39" s="155"/>
      <c r="N39" s="155"/>
      <c r="O39" s="155"/>
      <c r="P39" s="155"/>
      <c r="Q39" s="155"/>
    </row>
    <row r="40" spans="1:17" s="131" customFormat="1" ht="15" customHeight="1" x14ac:dyDescent="0.2">
      <c r="A40" s="156"/>
      <c r="B40" s="157">
        <v>13</v>
      </c>
      <c r="C40" s="208" t="s">
        <v>168</v>
      </c>
      <c r="D40" s="158" t="s">
        <v>225</v>
      </c>
      <c r="E40" s="157">
        <v>472</v>
      </c>
      <c r="F40" s="159">
        <v>94.4</v>
      </c>
      <c r="G40" s="154"/>
      <c r="H40" s="155"/>
      <c r="I40" s="155"/>
      <c r="J40" s="155"/>
      <c r="K40" s="155"/>
      <c r="L40" s="155"/>
      <c r="M40" s="155"/>
      <c r="N40" s="155"/>
      <c r="O40" s="155"/>
      <c r="P40" s="155"/>
      <c r="Q40" s="155"/>
    </row>
    <row r="41" spans="1:17" s="131" customFormat="1" ht="15" customHeight="1" x14ac:dyDescent="0.2">
      <c r="A41" s="156"/>
      <c r="B41" s="157">
        <v>13</v>
      </c>
      <c r="C41" s="208" t="s">
        <v>202</v>
      </c>
      <c r="D41" s="158" t="s">
        <v>267</v>
      </c>
      <c r="E41" s="157">
        <v>472</v>
      </c>
      <c r="F41" s="159">
        <v>94.4</v>
      </c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</row>
    <row r="42" spans="1:17" s="131" customFormat="1" ht="15" customHeight="1" x14ac:dyDescent="0.2">
      <c r="A42" s="156"/>
      <c r="B42" s="157">
        <v>14</v>
      </c>
      <c r="C42" s="208" t="s">
        <v>168</v>
      </c>
      <c r="D42" s="158" t="s">
        <v>268</v>
      </c>
      <c r="E42" s="157">
        <v>471</v>
      </c>
      <c r="F42" s="159">
        <v>94.2</v>
      </c>
      <c r="G42" s="154"/>
      <c r="H42" s="155"/>
      <c r="I42" s="155"/>
      <c r="J42" s="155"/>
      <c r="K42" s="155"/>
      <c r="L42" s="155"/>
      <c r="M42" s="155"/>
      <c r="N42" s="155"/>
      <c r="O42" s="155"/>
      <c r="P42" s="155"/>
      <c r="Q42" s="155"/>
    </row>
    <row r="43" spans="1:17" s="131" customFormat="1" ht="15" customHeight="1" x14ac:dyDescent="0.2">
      <c r="A43" s="156"/>
      <c r="B43" s="157">
        <v>14</v>
      </c>
      <c r="C43" s="208" t="s">
        <v>185</v>
      </c>
      <c r="D43" s="158" t="s">
        <v>244</v>
      </c>
      <c r="E43" s="157">
        <v>471</v>
      </c>
      <c r="F43" s="159">
        <v>94.2</v>
      </c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</row>
    <row r="44" spans="1:17" s="131" customFormat="1" ht="15" customHeight="1" x14ac:dyDescent="0.2">
      <c r="A44" s="156"/>
      <c r="B44" s="157">
        <v>15</v>
      </c>
      <c r="C44" s="208" t="s">
        <v>204</v>
      </c>
      <c r="D44" s="158" t="s">
        <v>269</v>
      </c>
      <c r="E44" s="157">
        <v>470</v>
      </c>
      <c r="F44" s="159">
        <v>94</v>
      </c>
      <c r="G44" s="154"/>
      <c r="H44" s="155"/>
      <c r="I44" s="155"/>
      <c r="J44" s="155"/>
      <c r="K44" s="155"/>
      <c r="L44" s="155"/>
      <c r="M44" s="155"/>
      <c r="N44" s="155"/>
      <c r="O44" s="155"/>
      <c r="P44" s="155"/>
      <c r="Q44" s="155"/>
    </row>
    <row r="45" spans="1:17" s="131" customFormat="1" ht="15" customHeight="1" x14ac:dyDescent="0.2">
      <c r="A45" s="156"/>
      <c r="B45" s="157">
        <v>15</v>
      </c>
      <c r="C45" s="208" t="s">
        <v>204</v>
      </c>
      <c r="D45" s="158" t="s">
        <v>270</v>
      </c>
      <c r="E45" s="157">
        <v>470</v>
      </c>
      <c r="F45" s="159">
        <v>94</v>
      </c>
      <c r="G45" s="154"/>
      <c r="H45" s="155"/>
      <c r="I45" s="155"/>
      <c r="J45" s="155"/>
      <c r="K45" s="155"/>
      <c r="L45" s="155"/>
      <c r="M45" s="155"/>
      <c r="N45" s="155"/>
      <c r="O45" s="155"/>
      <c r="P45" s="155"/>
      <c r="Q45" s="155"/>
    </row>
    <row r="46" spans="1:17" s="131" customFormat="1" ht="15" customHeight="1" x14ac:dyDescent="0.2">
      <c r="A46" s="156"/>
      <c r="B46" s="157">
        <v>15</v>
      </c>
      <c r="C46" s="208" t="s">
        <v>174</v>
      </c>
      <c r="D46" s="158" t="s">
        <v>229</v>
      </c>
      <c r="E46" s="157">
        <v>470</v>
      </c>
      <c r="F46" s="159">
        <v>94</v>
      </c>
      <c r="G46" s="154"/>
      <c r="H46" s="155"/>
      <c r="I46" s="155"/>
      <c r="J46" s="155"/>
      <c r="K46" s="155"/>
      <c r="L46" s="155"/>
      <c r="M46" s="155"/>
      <c r="N46" s="155"/>
      <c r="O46" s="155"/>
      <c r="P46" s="155"/>
      <c r="Q46" s="155"/>
    </row>
    <row r="47" spans="1:17" s="131" customFormat="1" ht="15" customHeight="1" x14ac:dyDescent="0.2">
      <c r="A47" s="156"/>
      <c r="B47" s="157">
        <v>15</v>
      </c>
      <c r="C47" s="208" t="s">
        <v>202</v>
      </c>
      <c r="D47" s="158" t="s">
        <v>247</v>
      </c>
      <c r="E47" s="157">
        <v>470</v>
      </c>
      <c r="F47" s="159">
        <v>94</v>
      </c>
      <c r="G47" s="154"/>
      <c r="H47" s="155"/>
      <c r="I47" s="155"/>
      <c r="J47" s="155"/>
      <c r="K47" s="155"/>
      <c r="L47" s="155"/>
      <c r="M47" s="155"/>
      <c r="N47" s="155"/>
      <c r="O47" s="155"/>
      <c r="P47" s="155"/>
      <c r="Q47" s="155"/>
    </row>
    <row r="48" spans="1:17" s="131" customFormat="1" ht="15" customHeight="1" x14ac:dyDescent="0.2">
      <c r="A48" s="156"/>
      <c r="B48" s="157">
        <v>15</v>
      </c>
      <c r="C48" s="208" t="s">
        <v>178</v>
      </c>
      <c r="D48" s="158" t="s">
        <v>235</v>
      </c>
      <c r="E48" s="157">
        <v>470</v>
      </c>
      <c r="F48" s="159">
        <v>94</v>
      </c>
      <c r="G48" s="154"/>
      <c r="H48" s="155"/>
      <c r="I48" s="155"/>
      <c r="J48" s="155"/>
      <c r="K48" s="155"/>
      <c r="L48" s="155"/>
      <c r="M48" s="155"/>
      <c r="N48" s="155"/>
      <c r="O48" s="155"/>
      <c r="P48" s="155"/>
      <c r="Q48" s="155"/>
    </row>
    <row r="49" spans="1:17" s="131" customFormat="1" ht="15" customHeight="1" x14ac:dyDescent="0.2">
      <c r="A49" s="156"/>
      <c r="B49" s="157">
        <v>15</v>
      </c>
      <c r="C49" s="208" t="s">
        <v>177</v>
      </c>
      <c r="D49" s="158" t="s">
        <v>271</v>
      </c>
      <c r="E49" s="157">
        <v>470</v>
      </c>
      <c r="F49" s="159">
        <v>94</v>
      </c>
      <c r="G49" s="154"/>
      <c r="H49" s="155"/>
      <c r="I49" s="155"/>
      <c r="J49" s="155"/>
      <c r="K49" s="155"/>
      <c r="L49" s="155"/>
      <c r="M49" s="155"/>
      <c r="N49" s="155"/>
      <c r="O49" s="155"/>
      <c r="P49" s="155"/>
      <c r="Q49" s="155"/>
    </row>
    <row r="50" spans="1:17" s="131" customFormat="1" ht="15" customHeight="1" x14ac:dyDescent="0.2">
      <c r="A50" s="156"/>
      <c r="B50" s="157">
        <v>16</v>
      </c>
      <c r="C50" s="208" t="s">
        <v>167</v>
      </c>
      <c r="D50" s="158" t="s">
        <v>221</v>
      </c>
      <c r="E50" s="157">
        <v>469</v>
      </c>
      <c r="F50" s="159">
        <v>93.8</v>
      </c>
      <c r="G50" s="154"/>
      <c r="H50" s="155"/>
      <c r="I50" s="155"/>
      <c r="J50" s="155"/>
      <c r="K50" s="155"/>
      <c r="L50" s="155"/>
      <c r="M50" s="155"/>
      <c r="N50" s="155"/>
      <c r="O50" s="155"/>
      <c r="P50" s="155"/>
      <c r="Q50" s="155"/>
    </row>
    <row r="51" spans="1:17" s="131" customFormat="1" ht="15" customHeight="1" x14ac:dyDescent="0.2">
      <c r="A51" s="156"/>
      <c r="B51" s="157">
        <v>16</v>
      </c>
      <c r="C51" s="208" t="s">
        <v>204</v>
      </c>
      <c r="D51" s="158" t="s">
        <v>272</v>
      </c>
      <c r="E51" s="157">
        <v>469</v>
      </c>
      <c r="F51" s="159">
        <v>93.8</v>
      </c>
      <c r="G51" s="154"/>
      <c r="H51" s="155"/>
      <c r="I51" s="155"/>
      <c r="J51" s="155"/>
      <c r="K51" s="155"/>
      <c r="L51" s="155"/>
      <c r="M51" s="155"/>
      <c r="N51" s="155"/>
      <c r="O51" s="155"/>
      <c r="P51" s="155"/>
      <c r="Q51" s="155"/>
    </row>
    <row r="52" spans="1:17" s="131" customFormat="1" ht="15" customHeight="1" x14ac:dyDescent="0.2">
      <c r="A52" s="156"/>
      <c r="B52" s="157">
        <v>16</v>
      </c>
      <c r="C52" s="208" t="s">
        <v>178</v>
      </c>
      <c r="D52" s="158" t="s">
        <v>273</v>
      </c>
      <c r="E52" s="157">
        <v>469</v>
      </c>
      <c r="F52" s="159">
        <v>93.8</v>
      </c>
      <c r="G52" s="154"/>
      <c r="H52" s="155"/>
      <c r="I52" s="155"/>
      <c r="J52" s="155"/>
      <c r="K52" s="155"/>
      <c r="L52" s="155"/>
      <c r="M52" s="155"/>
      <c r="N52" s="155"/>
      <c r="O52" s="155"/>
      <c r="P52" s="155"/>
      <c r="Q52" s="155"/>
    </row>
    <row r="53" spans="1:17" s="131" customFormat="1" ht="15" customHeight="1" x14ac:dyDescent="0.2">
      <c r="A53" s="156"/>
      <c r="B53" s="157">
        <v>16</v>
      </c>
      <c r="C53" s="208" t="s">
        <v>191</v>
      </c>
      <c r="D53" s="158" t="s">
        <v>274</v>
      </c>
      <c r="E53" s="157">
        <v>469</v>
      </c>
      <c r="F53" s="159">
        <v>93.8</v>
      </c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</row>
    <row r="54" spans="1:17" s="131" customFormat="1" ht="15" customHeight="1" x14ac:dyDescent="0.2">
      <c r="A54" s="156"/>
      <c r="B54" s="157">
        <v>17</v>
      </c>
      <c r="C54" s="208" t="s">
        <v>187</v>
      </c>
      <c r="D54" s="158" t="s">
        <v>275</v>
      </c>
      <c r="E54" s="157">
        <v>468</v>
      </c>
      <c r="F54" s="159">
        <v>93.6</v>
      </c>
      <c r="G54" s="154"/>
      <c r="H54" s="155"/>
      <c r="I54" s="155"/>
      <c r="J54" s="155"/>
      <c r="K54" s="155"/>
      <c r="L54" s="155"/>
      <c r="M54" s="155"/>
      <c r="N54" s="155"/>
      <c r="O54" s="155"/>
      <c r="P54" s="155"/>
      <c r="Q54" s="155"/>
    </row>
    <row r="55" spans="1:17" s="131" customFormat="1" ht="15" customHeight="1" x14ac:dyDescent="0.2">
      <c r="A55" s="156"/>
      <c r="B55" s="157">
        <v>17</v>
      </c>
      <c r="C55" s="208" t="s">
        <v>166</v>
      </c>
      <c r="D55" s="158" t="s">
        <v>276</v>
      </c>
      <c r="E55" s="157">
        <v>468</v>
      </c>
      <c r="F55" s="159">
        <v>93.6</v>
      </c>
      <c r="G55" s="154"/>
      <c r="H55" s="155"/>
      <c r="I55" s="155"/>
      <c r="J55" s="155"/>
      <c r="K55" s="155"/>
      <c r="L55" s="155"/>
      <c r="M55" s="155"/>
      <c r="N55" s="155"/>
      <c r="O55" s="155"/>
      <c r="P55" s="155"/>
      <c r="Q55" s="155"/>
    </row>
    <row r="56" spans="1:17" s="131" customFormat="1" ht="15" customHeight="1" x14ac:dyDescent="0.2">
      <c r="A56" s="156"/>
      <c r="B56" s="157">
        <v>17</v>
      </c>
      <c r="C56" s="208" t="s">
        <v>184</v>
      </c>
      <c r="D56" s="158" t="s">
        <v>277</v>
      </c>
      <c r="E56" s="157">
        <v>468</v>
      </c>
      <c r="F56" s="159">
        <v>93.6</v>
      </c>
      <c r="G56" s="154"/>
      <c r="H56" s="155"/>
      <c r="I56" s="155"/>
      <c r="J56" s="155"/>
      <c r="K56" s="155"/>
      <c r="L56" s="155"/>
      <c r="M56" s="155"/>
      <c r="N56" s="155"/>
      <c r="O56" s="155"/>
      <c r="P56" s="155"/>
      <c r="Q56" s="155"/>
    </row>
    <row r="57" spans="1:17" s="131" customFormat="1" ht="15" customHeight="1" x14ac:dyDescent="0.2">
      <c r="A57" s="156"/>
      <c r="B57" s="157">
        <v>17</v>
      </c>
      <c r="C57" s="208" t="s">
        <v>178</v>
      </c>
      <c r="D57" s="158" t="s">
        <v>278</v>
      </c>
      <c r="E57" s="157">
        <v>468</v>
      </c>
      <c r="F57" s="159">
        <v>93.6</v>
      </c>
      <c r="G57" s="154"/>
      <c r="H57" s="155"/>
      <c r="I57" s="155"/>
      <c r="J57" s="155"/>
      <c r="K57" s="155"/>
      <c r="L57" s="155"/>
      <c r="M57" s="155"/>
      <c r="N57" s="155"/>
      <c r="O57" s="155"/>
      <c r="P57" s="155"/>
      <c r="Q57" s="155"/>
    </row>
    <row r="58" spans="1:17" s="131" customFormat="1" ht="15" customHeight="1" x14ac:dyDescent="0.2">
      <c r="A58" s="156"/>
      <c r="B58" s="157">
        <v>17</v>
      </c>
      <c r="C58" s="208" t="s">
        <v>204</v>
      </c>
      <c r="D58" s="158" t="s">
        <v>279</v>
      </c>
      <c r="E58" s="157">
        <v>468</v>
      </c>
      <c r="F58" s="159">
        <v>93.6</v>
      </c>
      <c r="G58" s="154"/>
      <c r="H58" s="155"/>
      <c r="I58" s="155"/>
      <c r="J58" s="155"/>
      <c r="K58" s="155"/>
      <c r="L58" s="155"/>
      <c r="M58" s="155"/>
      <c r="N58" s="155"/>
      <c r="O58" s="155"/>
      <c r="P58" s="155"/>
      <c r="Q58" s="155"/>
    </row>
    <row r="59" spans="1:17" s="131" customFormat="1" ht="15" customHeight="1" x14ac:dyDescent="0.2">
      <c r="A59" s="156"/>
      <c r="B59" s="157">
        <v>18</v>
      </c>
      <c r="C59" s="208" t="s">
        <v>204</v>
      </c>
      <c r="D59" s="158" t="s">
        <v>280</v>
      </c>
      <c r="E59" s="157">
        <v>467</v>
      </c>
      <c r="F59" s="159">
        <v>93.4</v>
      </c>
      <c r="G59" s="154"/>
      <c r="H59" s="155"/>
      <c r="I59" s="155"/>
      <c r="J59" s="155"/>
      <c r="K59" s="155"/>
      <c r="L59" s="155"/>
      <c r="M59" s="155"/>
      <c r="N59" s="155"/>
      <c r="O59" s="155"/>
      <c r="P59" s="155"/>
      <c r="Q59" s="155"/>
    </row>
    <row r="60" spans="1:17" s="131" customFormat="1" ht="15" customHeight="1" x14ac:dyDescent="0.2">
      <c r="A60" s="156"/>
      <c r="B60" s="157">
        <v>18</v>
      </c>
      <c r="C60" s="208" t="s">
        <v>175</v>
      </c>
      <c r="D60" s="158" t="s">
        <v>281</v>
      </c>
      <c r="E60" s="157">
        <v>467</v>
      </c>
      <c r="F60" s="159">
        <v>93.4</v>
      </c>
      <c r="G60" s="154"/>
      <c r="H60" s="155"/>
      <c r="I60" s="155"/>
      <c r="J60" s="155"/>
      <c r="K60" s="155"/>
      <c r="L60" s="155"/>
      <c r="M60" s="155"/>
      <c r="N60" s="155"/>
      <c r="O60" s="155"/>
      <c r="P60" s="155"/>
      <c r="Q60" s="155"/>
    </row>
    <row r="61" spans="1:17" s="131" customFormat="1" ht="15" customHeight="1" x14ac:dyDescent="0.2">
      <c r="A61" s="156"/>
      <c r="B61" s="157">
        <v>18</v>
      </c>
      <c r="C61" s="208" t="s">
        <v>204</v>
      </c>
      <c r="D61" s="158" t="s">
        <v>282</v>
      </c>
      <c r="E61" s="157">
        <v>467</v>
      </c>
      <c r="F61" s="159">
        <v>93.4</v>
      </c>
      <c r="G61" s="154"/>
      <c r="H61" s="155"/>
      <c r="I61" s="155"/>
      <c r="J61" s="155"/>
      <c r="K61" s="155"/>
      <c r="L61" s="155"/>
      <c r="M61" s="155"/>
      <c r="N61" s="155"/>
      <c r="O61" s="155"/>
      <c r="P61" s="155"/>
      <c r="Q61" s="155"/>
    </row>
    <row r="62" spans="1:17" s="131" customFormat="1" ht="15" customHeight="1" x14ac:dyDescent="0.2">
      <c r="A62" s="156"/>
      <c r="B62" s="157">
        <v>18</v>
      </c>
      <c r="C62" s="208" t="s">
        <v>177</v>
      </c>
      <c r="D62" s="158" t="s">
        <v>233</v>
      </c>
      <c r="E62" s="157">
        <v>467</v>
      </c>
      <c r="F62" s="159">
        <v>93.4</v>
      </c>
      <c r="G62" s="154"/>
      <c r="H62" s="155"/>
      <c r="I62" s="155"/>
      <c r="J62" s="155"/>
      <c r="K62" s="155"/>
      <c r="L62" s="155"/>
      <c r="M62" s="155"/>
      <c r="N62" s="155"/>
      <c r="O62" s="155"/>
      <c r="P62" s="155"/>
      <c r="Q62" s="155"/>
    </row>
    <row r="63" spans="1:17" s="131" customFormat="1" ht="15" customHeight="1" x14ac:dyDescent="0.2">
      <c r="A63" s="156"/>
      <c r="B63" s="157">
        <v>19</v>
      </c>
      <c r="C63" s="208" t="s">
        <v>191</v>
      </c>
      <c r="D63" s="158" t="s">
        <v>283</v>
      </c>
      <c r="E63" s="157">
        <v>466</v>
      </c>
      <c r="F63" s="159">
        <v>93.2</v>
      </c>
      <c r="G63" s="154"/>
      <c r="H63" s="155"/>
      <c r="I63" s="155"/>
      <c r="J63" s="155"/>
      <c r="K63" s="155"/>
      <c r="L63" s="155"/>
      <c r="M63" s="155"/>
      <c r="N63" s="155"/>
      <c r="O63" s="155"/>
      <c r="P63" s="155"/>
      <c r="Q63" s="155"/>
    </row>
    <row r="64" spans="1:17" s="131" customFormat="1" ht="15" customHeight="1" x14ac:dyDescent="0.2">
      <c r="A64" s="156"/>
      <c r="B64" s="157">
        <v>19</v>
      </c>
      <c r="C64" s="208" t="s">
        <v>187</v>
      </c>
      <c r="D64" s="158" t="s">
        <v>284</v>
      </c>
      <c r="E64" s="157">
        <v>466</v>
      </c>
      <c r="F64" s="159">
        <v>93.2</v>
      </c>
      <c r="G64" s="154"/>
      <c r="H64" s="155"/>
      <c r="I64" s="155"/>
      <c r="J64" s="155"/>
      <c r="K64" s="155"/>
      <c r="L64" s="155"/>
      <c r="M64" s="155"/>
      <c r="N64" s="155"/>
      <c r="O64" s="155"/>
      <c r="P64" s="155"/>
      <c r="Q64" s="155"/>
    </row>
    <row r="65" spans="1:17" s="131" customFormat="1" ht="15" customHeight="1" x14ac:dyDescent="0.2">
      <c r="A65" s="156"/>
      <c r="B65" s="157">
        <v>19</v>
      </c>
      <c r="C65" s="208" t="s">
        <v>176</v>
      </c>
      <c r="D65" s="158" t="s">
        <v>231</v>
      </c>
      <c r="E65" s="157">
        <v>466</v>
      </c>
      <c r="F65" s="159">
        <v>93.2</v>
      </c>
      <c r="G65" s="154"/>
      <c r="H65" s="155"/>
      <c r="I65" s="155"/>
      <c r="J65" s="155"/>
      <c r="K65" s="155"/>
      <c r="L65" s="155"/>
      <c r="M65" s="155"/>
      <c r="N65" s="155"/>
      <c r="O65" s="155"/>
      <c r="P65" s="155"/>
      <c r="Q65" s="155"/>
    </row>
    <row r="66" spans="1:17" s="131" customFormat="1" ht="15" customHeight="1" x14ac:dyDescent="0.2">
      <c r="A66" s="156"/>
      <c r="B66" s="157">
        <v>19</v>
      </c>
      <c r="C66" s="208" t="s">
        <v>166</v>
      </c>
      <c r="D66" s="158" t="s">
        <v>285</v>
      </c>
      <c r="E66" s="157">
        <v>466</v>
      </c>
      <c r="F66" s="159">
        <v>93.2</v>
      </c>
      <c r="G66" s="154"/>
      <c r="H66" s="155"/>
      <c r="I66" s="155"/>
      <c r="J66" s="155"/>
      <c r="K66" s="155"/>
      <c r="L66" s="155"/>
      <c r="M66" s="155"/>
      <c r="N66" s="155"/>
      <c r="O66" s="155"/>
      <c r="P66" s="155"/>
      <c r="Q66" s="155"/>
    </row>
    <row r="67" spans="1:17" s="131" customFormat="1" ht="15" customHeight="1" x14ac:dyDescent="0.2">
      <c r="A67" s="156"/>
      <c r="B67" s="157">
        <v>19</v>
      </c>
      <c r="C67" s="208" t="s">
        <v>184</v>
      </c>
      <c r="D67" s="158" t="s">
        <v>286</v>
      </c>
      <c r="E67" s="157">
        <v>466</v>
      </c>
      <c r="F67" s="159">
        <v>93.2</v>
      </c>
      <c r="G67" s="154"/>
      <c r="H67" s="155"/>
      <c r="I67" s="155"/>
      <c r="J67" s="155"/>
      <c r="K67" s="155"/>
      <c r="L67" s="155"/>
      <c r="M67" s="155"/>
      <c r="N67" s="155"/>
      <c r="O67" s="155"/>
      <c r="P67" s="155"/>
      <c r="Q67" s="155"/>
    </row>
    <row r="68" spans="1:17" s="131" customFormat="1" ht="15" customHeight="1" x14ac:dyDescent="0.2">
      <c r="A68" s="156"/>
      <c r="B68" s="157">
        <v>20</v>
      </c>
      <c r="C68" s="208" t="s">
        <v>177</v>
      </c>
      <c r="D68" s="158" t="s">
        <v>287</v>
      </c>
      <c r="E68" s="157">
        <v>465</v>
      </c>
      <c r="F68" s="159">
        <v>93</v>
      </c>
      <c r="G68" s="154"/>
      <c r="H68" s="155"/>
      <c r="I68" s="155"/>
      <c r="J68" s="155"/>
      <c r="K68" s="155"/>
      <c r="L68" s="155"/>
      <c r="M68" s="155"/>
      <c r="N68" s="155"/>
      <c r="O68" s="155"/>
      <c r="P68" s="155"/>
      <c r="Q68" s="155"/>
    </row>
    <row r="69" spans="1:17" s="131" customFormat="1" ht="15" customHeight="1" x14ac:dyDescent="0.2">
      <c r="A69" s="156"/>
      <c r="B69" s="157">
        <v>21</v>
      </c>
      <c r="C69" s="208" t="s">
        <v>184</v>
      </c>
      <c r="D69" s="158" t="s">
        <v>288</v>
      </c>
      <c r="E69" s="157">
        <v>464</v>
      </c>
      <c r="F69" s="159">
        <v>92.8</v>
      </c>
      <c r="G69" s="154"/>
      <c r="H69" s="155"/>
      <c r="I69" s="155"/>
      <c r="J69" s="155"/>
      <c r="K69" s="155"/>
      <c r="L69" s="155"/>
      <c r="M69" s="155"/>
      <c r="N69" s="155"/>
      <c r="O69" s="155"/>
      <c r="P69" s="155"/>
      <c r="Q69" s="155"/>
    </row>
    <row r="70" spans="1:17" s="131" customFormat="1" ht="15" customHeight="1" x14ac:dyDescent="0.2">
      <c r="A70" s="156"/>
      <c r="B70" s="157">
        <v>21</v>
      </c>
      <c r="C70" s="208" t="s">
        <v>172</v>
      </c>
      <c r="D70" s="158" t="s">
        <v>289</v>
      </c>
      <c r="E70" s="157">
        <v>464</v>
      </c>
      <c r="F70" s="159">
        <v>92.8</v>
      </c>
      <c r="G70" s="154"/>
      <c r="H70" s="155"/>
      <c r="I70" s="155"/>
      <c r="J70" s="155"/>
      <c r="K70" s="155"/>
      <c r="L70" s="155"/>
      <c r="M70" s="155"/>
      <c r="N70" s="155"/>
      <c r="O70" s="155"/>
      <c r="P70" s="155"/>
      <c r="Q70" s="155"/>
    </row>
    <row r="71" spans="1:17" s="131" customFormat="1" ht="15" customHeight="1" x14ac:dyDescent="0.2">
      <c r="A71" s="156"/>
      <c r="B71" s="157">
        <v>21</v>
      </c>
      <c r="C71" s="208" t="s">
        <v>183</v>
      </c>
      <c r="D71" s="158" t="s">
        <v>290</v>
      </c>
      <c r="E71" s="157">
        <v>464</v>
      </c>
      <c r="F71" s="159">
        <v>92.8</v>
      </c>
      <c r="G71" s="154"/>
      <c r="H71" s="155"/>
      <c r="I71" s="155"/>
      <c r="J71" s="155"/>
      <c r="K71" s="155"/>
      <c r="L71" s="155"/>
      <c r="M71" s="155"/>
      <c r="N71" s="155"/>
      <c r="O71" s="155"/>
      <c r="P71" s="155"/>
      <c r="Q71" s="155"/>
    </row>
    <row r="72" spans="1:17" s="131" customFormat="1" ht="15" customHeight="1" x14ac:dyDescent="0.2">
      <c r="A72" s="156"/>
      <c r="B72" s="157">
        <v>21</v>
      </c>
      <c r="C72" s="208" t="s">
        <v>184</v>
      </c>
      <c r="D72" s="158" t="s">
        <v>240</v>
      </c>
      <c r="E72" s="157">
        <v>464</v>
      </c>
      <c r="F72" s="159">
        <v>92.8</v>
      </c>
      <c r="G72" s="154"/>
      <c r="H72" s="155"/>
      <c r="I72" s="155"/>
      <c r="J72" s="155"/>
      <c r="K72" s="155"/>
      <c r="L72" s="155"/>
      <c r="M72" s="155"/>
      <c r="N72" s="155"/>
      <c r="O72" s="155"/>
      <c r="P72" s="155"/>
      <c r="Q72" s="155"/>
    </row>
    <row r="73" spans="1:17" s="131" customFormat="1" ht="15" customHeight="1" x14ac:dyDescent="0.2">
      <c r="A73" s="156"/>
      <c r="B73" s="157">
        <v>21</v>
      </c>
      <c r="C73" s="208" t="s">
        <v>185</v>
      </c>
      <c r="D73" s="158" t="s">
        <v>243</v>
      </c>
      <c r="E73" s="157">
        <v>464</v>
      </c>
      <c r="F73" s="159">
        <v>92.8</v>
      </c>
      <c r="G73" s="154"/>
      <c r="H73" s="155"/>
      <c r="I73" s="155"/>
      <c r="J73" s="155"/>
      <c r="K73" s="155"/>
      <c r="L73" s="155"/>
      <c r="M73" s="155"/>
      <c r="N73" s="155"/>
      <c r="O73" s="155"/>
      <c r="P73" s="155"/>
      <c r="Q73" s="155"/>
    </row>
    <row r="74" spans="1:17" s="131" customFormat="1" ht="15" customHeight="1" x14ac:dyDescent="0.2">
      <c r="A74" s="156"/>
      <c r="B74" s="157">
        <v>22</v>
      </c>
      <c r="C74" s="208" t="s">
        <v>203</v>
      </c>
      <c r="D74" s="158" t="s">
        <v>291</v>
      </c>
      <c r="E74" s="157">
        <v>463</v>
      </c>
      <c r="F74" s="159">
        <v>92.6</v>
      </c>
      <c r="G74" s="154"/>
      <c r="H74" s="155"/>
      <c r="I74" s="155"/>
      <c r="J74" s="155"/>
      <c r="K74" s="155"/>
      <c r="L74" s="155"/>
      <c r="M74" s="155"/>
      <c r="N74" s="155"/>
      <c r="O74" s="155"/>
      <c r="P74" s="155"/>
      <c r="Q74" s="155"/>
    </row>
    <row r="75" spans="1:17" s="131" customFormat="1" ht="15" customHeight="1" x14ac:dyDescent="0.2">
      <c r="A75" s="156"/>
      <c r="B75" s="157">
        <v>22</v>
      </c>
      <c r="C75" s="208" t="s">
        <v>186</v>
      </c>
      <c r="D75" s="158" t="s">
        <v>292</v>
      </c>
      <c r="E75" s="157">
        <v>463</v>
      </c>
      <c r="F75" s="159">
        <v>92.6</v>
      </c>
      <c r="G75" s="154"/>
      <c r="H75" s="155"/>
      <c r="I75" s="155"/>
      <c r="J75" s="155"/>
      <c r="K75" s="155"/>
      <c r="L75" s="155"/>
      <c r="M75" s="155"/>
      <c r="N75" s="155"/>
      <c r="O75" s="155"/>
      <c r="P75" s="155"/>
      <c r="Q75" s="155"/>
    </row>
    <row r="76" spans="1:17" s="131" customFormat="1" ht="15" customHeight="1" x14ac:dyDescent="0.2">
      <c r="A76" s="156"/>
      <c r="B76" s="157">
        <v>22</v>
      </c>
      <c r="C76" s="208" t="s">
        <v>170</v>
      </c>
      <c r="D76" s="158" t="s">
        <v>293</v>
      </c>
      <c r="E76" s="157">
        <v>463</v>
      </c>
      <c r="F76" s="159">
        <v>92.6</v>
      </c>
      <c r="G76" s="154"/>
      <c r="H76" s="155"/>
      <c r="I76" s="155"/>
      <c r="J76" s="155"/>
      <c r="K76" s="155"/>
      <c r="L76" s="155"/>
      <c r="M76" s="155"/>
      <c r="N76" s="155"/>
      <c r="O76" s="155"/>
      <c r="P76" s="155"/>
      <c r="Q76" s="155"/>
    </row>
    <row r="77" spans="1:17" s="131" customFormat="1" ht="15" customHeight="1" x14ac:dyDescent="0.2">
      <c r="A77" s="156"/>
      <c r="B77" s="157">
        <v>22</v>
      </c>
      <c r="C77" s="208" t="s">
        <v>168</v>
      </c>
      <c r="D77" s="158" t="s">
        <v>294</v>
      </c>
      <c r="E77" s="157">
        <v>463</v>
      </c>
      <c r="F77" s="159">
        <v>92.6</v>
      </c>
      <c r="G77" s="154"/>
      <c r="H77" s="155"/>
      <c r="I77" s="155"/>
      <c r="J77" s="155"/>
      <c r="K77" s="155"/>
      <c r="L77" s="155"/>
      <c r="M77" s="155"/>
      <c r="N77" s="155"/>
      <c r="O77" s="155"/>
      <c r="P77" s="155"/>
      <c r="Q77" s="155"/>
    </row>
    <row r="78" spans="1:17" s="131" customFormat="1" ht="15" customHeight="1" x14ac:dyDescent="0.2">
      <c r="A78" s="156"/>
      <c r="B78" s="157">
        <v>22</v>
      </c>
      <c r="C78" s="208" t="s">
        <v>182</v>
      </c>
      <c r="D78" s="158" t="s">
        <v>295</v>
      </c>
      <c r="E78" s="157">
        <v>463</v>
      </c>
      <c r="F78" s="159">
        <v>92.6</v>
      </c>
      <c r="G78" s="154"/>
      <c r="H78" s="155"/>
      <c r="I78" s="155"/>
      <c r="J78" s="155"/>
      <c r="K78" s="155"/>
      <c r="L78" s="155"/>
      <c r="M78" s="155"/>
      <c r="N78" s="155"/>
      <c r="O78" s="155"/>
      <c r="P78" s="155"/>
      <c r="Q78" s="155"/>
    </row>
    <row r="79" spans="1:17" s="131" customFormat="1" ht="15" customHeight="1" x14ac:dyDescent="0.2">
      <c r="A79" s="156"/>
      <c r="B79" s="157">
        <v>22</v>
      </c>
      <c r="C79" s="208" t="s">
        <v>171</v>
      </c>
      <c r="D79" s="158" t="s">
        <v>296</v>
      </c>
      <c r="E79" s="157">
        <v>463</v>
      </c>
      <c r="F79" s="159">
        <v>92.6</v>
      </c>
      <c r="G79" s="154"/>
      <c r="H79" s="155"/>
      <c r="I79" s="155"/>
      <c r="J79" s="155"/>
      <c r="K79" s="155"/>
      <c r="L79" s="155"/>
      <c r="M79" s="155"/>
      <c r="N79" s="155"/>
      <c r="O79" s="155"/>
      <c r="P79" s="155"/>
      <c r="Q79" s="155"/>
    </row>
    <row r="80" spans="1:17" s="131" customFormat="1" ht="15" customHeight="1" x14ac:dyDescent="0.2">
      <c r="A80" s="156"/>
      <c r="B80" s="157">
        <v>22</v>
      </c>
      <c r="C80" s="208" t="s">
        <v>161</v>
      </c>
      <c r="D80" s="158" t="s">
        <v>297</v>
      </c>
      <c r="E80" s="157">
        <v>463</v>
      </c>
      <c r="F80" s="159">
        <v>92.6</v>
      </c>
      <c r="G80" s="154"/>
      <c r="H80" s="155"/>
      <c r="I80" s="155"/>
      <c r="J80" s="155"/>
      <c r="K80" s="155"/>
      <c r="L80" s="155"/>
      <c r="M80" s="155"/>
      <c r="N80" s="155"/>
      <c r="O80" s="155"/>
      <c r="P80" s="155"/>
      <c r="Q80" s="155"/>
    </row>
    <row r="81" spans="1:17" s="131" customFormat="1" ht="15" customHeight="1" x14ac:dyDescent="0.2">
      <c r="A81" s="156"/>
      <c r="B81" s="157">
        <v>22</v>
      </c>
      <c r="C81" s="208" t="s">
        <v>174</v>
      </c>
      <c r="D81" s="158" t="s">
        <v>298</v>
      </c>
      <c r="E81" s="157">
        <v>463</v>
      </c>
      <c r="F81" s="159">
        <v>92.6</v>
      </c>
      <c r="G81" s="154"/>
      <c r="H81" s="155"/>
      <c r="I81" s="155"/>
      <c r="J81" s="155"/>
      <c r="K81" s="155"/>
      <c r="L81" s="155"/>
      <c r="M81" s="155"/>
      <c r="N81" s="155"/>
      <c r="O81" s="155"/>
      <c r="P81" s="155"/>
      <c r="Q81" s="155"/>
    </row>
    <row r="82" spans="1:17" s="131" customFormat="1" ht="15" customHeight="1" x14ac:dyDescent="0.2">
      <c r="A82" s="156"/>
      <c r="B82" s="157">
        <v>23</v>
      </c>
      <c r="C82" s="208" t="s">
        <v>168</v>
      </c>
      <c r="D82" s="158" t="s">
        <v>299</v>
      </c>
      <c r="E82" s="157">
        <v>462</v>
      </c>
      <c r="F82" s="159">
        <v>92.4</v>
      </c>
      <c r="G82" s="154"/>
      <c r="H82" s="155"/>
      <c r="I82" s="155"/>
      <c r="J82" s="155"/>
      <c r="K82" s="155"/>
      <c r="L82" s="155"/>
      <c r="M82" s="155"/>
      <c r="N82" s="155"/>
      <c r="O82" s="155"/>
      <c r="P82" s="155"/>
      <c r="Q82" s="155"/>
    </row>
    <row r="83" spans="1:17" s="131" customFormat="1" ht="15" customHeight="1" x14ac:dyDescent="0.2">
      <c r="A83" s="156"/>
      <c r="B83" s="157">
        <v>23</v>
      </c>
      <c r="C83" s="208" t="s">
        <v>204</v>
      </c>
      <c r="D83" s="158" t="s">
        <v>300</v>
      </c>
      <c r="E83" s="157">
        <v>462</v>
      </c>
      <c r="F83" s="159">
        <v>92.4</v>
      </c>
      <c r="G83" s="154"/>
      <c r="H83" s="155"/>
      <c r="I83" s="155"/>
      <c r="J83" s="155"/>
      <c r="K83" s="155"/>
      <c r="L83" s="155"/>
      <c r="M83" s="155"/>
      <c r="N83" s="155"/>
      <c r="O83" s="155"/>
      <c r="P83" s="155"/>
      <c r="Q83" s="155"/>
    </row>
    <row r="84" spans="1:17" s="131" customFormat="1" ht="15" customHeight="1" x14ac:dyDescent="0.2">
      <c r="A84" s="156"/>
      <c r="B84" s="157">
        <v>23</v>
      </c>
      <c r="C84" s="208" t="s">
        <v>166</v>
      </c>
      <c r="D84" s="158" t="s">
        <v>301</v>
      </c>
      <c r="E84" s="157">
        <v>462</v>
      </c>
      <c r="F84" s="159">
        <v>92.4</v>
      </c>
      <c r="G84" s="154"/>
      <c r="H84" s="155"/>
      <c r="I84" s="155"/>
      <c r="J84" s="155"/>
      <c r="K84" s="155"/>
      <c r="L84" s="155"/>
      <c r="M84" s="155"/>
      <c r="N84" s="155"/>
      <c r="O84" s="155"/>
      <c r="P84" s="155"/>
      <c r="Q84" s="155"/>
    </row>
    <row r="85" spans="1:17" s="131" customFormat="1" ht="15" customHeight="1" x14ac:dyDescent="0.2">
      <c r="A85" s="156"/>
      <c r="B85" s="157">
        <v>23</v>
      </c>
      <c r="C85" s="208" t="s">
        <v>168</v>
      </c>
      <c r="D85" s="158" t="s">
        <v>302</v>
      </c>
      <c r="E85" s="157">
        <v>462</v>
      </c>
      <c r="F85" s="159">
        <v>92.4</v>
      </c>
      <c r="G85" s="154"/>
      <c r="H85" s="155"/>
      <c r="I85" s="155"/>
      <c r="J85" s="155"/>
      <c r="K85" s="155"/>
      <c r="L85" s="155"/>
      <c r="M85" s="155"/>
      <c r="N85" s="155"/>
      <c r="O85" s="155"/>
      <c r="P85" s="155"/>
      <c r="Q85" s="155"/>
    </row>
    <row r="86" spans="1:17" s="131" customFormat="1" ht="15" customHeight="1" x14ac:dyDescent="0.2">
      <c r="A86" s="156"/>
      <c r="B86" s="157">
        <v>23</v>
      </c>
      <c r="C86" s="208" t="s">
        <v>184</v>
      </c>
      <c r="D86" s="158" t="s">
        <v>303</v>
      </c>
      <c r="E86" s="157">
        <v>462</v>
      </c>
      <c r="F86" s="159">
        <v>92.4</v>
      </c>
      <c r="G86" s="154"/>
      <c r="H86" s="155"/>
      <c r="I86" s="155"/>
      <c r="J86" s="155"/>
      <c r="K86" s="155"/>
      <c r="L86" s="155"/>
      <c r="M86" s="155"/>
      <c r="N86" s="155"/>
      <c r="O86" s="155"/>
      <c r="P86" s="155"/>
      <c r="Q86" s="155"/>
    </row>
    <row r="87" spans="1:17" s="131" customFormat="1" ht="15" customHeight="1" x14ac:dyDescent="0.2">
      <c r="A87" s="156"/>
      <c r="B87" s="157">
        <v>23</v>
      </c>
      <c r="C87" s="208" t="s">
        <v>183</v>
      </c>
      <c r="D87" s="158" t="s">
        <v>304</v>
      </c>
      <c r="E87" s="157">
        <v>462</v>
      </c>
      <c r="F87" s="159">
        <v>92.4</v>
      </c>
      <c r="G87" s="154"/>
      <c r="H87" s="155"/>
      <c r="I87" s="155"/>
      <c r="J87" s="155"/>
      <c r="K87" s="155"/>
      <c r="L87" s="155"/>
      <c r="M87" s="155"/>
      <c r="N87" s="155"/>
      <c r="O87" s="155"/>
      <c r="P87" s="155"/>
      <c r="Q87" s="155"/>
    </row>
    <row r="88" spans="1:17" s="131" customFormat="1" ht="15" customHeight="1" x14ac:dyDescent="0.2">
      <c r="A88" s="156"/>
      <c r="B88" s="157">
        <v>23</v>
      </c>
      <c r="C88" s="208" t="s">
        <v>187</v>
      </c>
      <c r="D88" s="158" t="s">
        <v>305</v>
      </c>
      <c r="E88" s="157">
        <v>462</v>
      </c>
      <c r="F88" s="159">
        <v>92.4</v>
      </c>
      <c r="G88" s="154"/>
      <c r="H88" s="155"/>
      <c r="I88" s="155"/>
      <c r="J88" s="155"/>
      <c r="K88" s="155"/>
      <c r="L88" s="155"/>
      <c r="M88" s="155"/>
      <c r="N88" s="155"/>
      <c r="O88" s="155"/>
      <c r="P88" s="155"/>
      <c r="Q88" s="155"/>
    </row>
    <row r="89" spans="1:17" s="131" customFormat="1" ht="15" customHeight="1" x14ac:dyDescent="0.2">
      <c r="A89" s="156"/>
      <c r="B89" s="157">
        <v>24</v>
      </c>
      <c r="C89" s="208" t="s">
        <v>184</v>
      </c>
      <c r="D89" s="158" t="s">
        <v>306</v>
      </c>
      <c r="E89" s="157">
        <v>461</v>
      </c>
      <c r="F89" s="159">
        <v>92.2</v>
      </c>
      <c r="G89" s="154"/>
      <c r="H89" s="155"/>
      <c r="I89" s="155"/>
      <c r="J89" s="155"/>
      <c r="K89" s="155"/>
      <c r="L89" s="155"/>
      <c r="M89" s="155"/>
      <c r="N89" s="155"/>
      <c r="O89" s="155"/>
      <c r="P89" s="155"/>
      <c r="Q89" s="155"/>
    </row>
    <row r="90" spans="1:17" s="131" customFormat="1" ht="15" customHeight="1" x14ac:dyDescent="0.2">
      <c r="A90" s="156"/>
      <c r="B90" s="157">
        <v>24</v>
      </c>
      <c r="C90" s="208" t="s">
        <v>177</v>
      </c>
      <c r="D90" s="158" t="s">
        <v>307</v>
      </c>
      <c r="E90" s="157">
        <v>461</v>
      </c>
      <c r="F90" s="159">
        <v>92.2</v>
      </c>
      <c r="G90" s="154"/>
      <c r="H90" s="155"/>
      <c r="I90" s="155"/>
      <c r="J90" s="155"/>
      <c r="K90" s="155"/>
      <c r="L90" s="155"/>
      <c r="M90" s="155"/>
      <c r="N90" s="155"/>
      <c r="O90" s="155"/>
      <c r="P90" s="155"/>
      <c r="Q90" s="155"/>
    </row>
    <row r="91" spans="1:17" s="131" customFormat="1" ht="15" customHeight="1" x14ac:dyDescent="0.2">
      <c r="A91" s="156"/>
      <c r="B91" s="157">
        <v>24</v>
      </c>
      <c r="C91" s="208" t="s">
        <v>174</v>
      </c>
      <c r="D91" s="158" t="s">
        <v>308</v>
      </c>
      <c r="E91" s="157">
        <v>461</v>
      </c>
      <c r="F91" s="159">
        <v>92.2</v>
      </c>
      <c r="G91" s="154"/>
      <c r="H91" s="155"/>
      <c r="I91" s="155"/>
      <c r="J91" s="155"/>
      <c r="K91" s="155"/>
      <c r="L91" s="155"/>
      <c r="M91" s="155"/>
      <c r="N91" s="155"/>
      <c r="O91" s="155"/>
      <c r="P91" s="155"/>
      <c r="Q91" s="155"/>
    </row>
    <row r="92" spans="1:17" s="131" customFormat="1" ht="15" customHeight="1" x14ac:dyDescent="0.2">
      <c r="A92" s="156"/>
      <c r="B92" s="157">
        <v>24</v>
      </c>
      <c r="C92" s="208" t="s">
        <v>169</v>
      </c>
      <c r="D92" s="158" t="s">
        <v>309</v>
      </c>
      <c r="E92" s="157">
        <v>461</v>
      </c>
      <c r="F92" s="159">
        <v>92.2</v>
      </c>
      <c r="G92" s="154"/>
      <c r="H92" s="155"/>
      <c r="I92" s="155"/>
      <c r="J92" s="155"/>
      <c r="K92" s="155"/>
      <c r="L92" s="155"/>
      <c r="M92" s="155"/>
      <c r="N92" s="155"/>
      <c r="O92" s="155"/>
      <c r="P92" s="155"/>
      <c r="Q92" s="155"/>
    </row>
    <row r="93" spans="1:17" s="131" customFormat="1" ht="15" customHeight="1" x14ac:dyDescent="0.2">
      <c r="A93" s="156"/>
      <c r="B93" s="157">
        <v>24</v>
      </c>
      <c r="C93" s="208" t="s">
        <v>204</v>
      </c>
      <c r="D93" s="158" t="s">
        <v>310</v>
      </c>
      <c r="E93" s="157">
        <v>461</v>
      </c>
      <c r="F93" s="159">
        <v>92.2</v>
      </c>
      <c r="G93" s="154"/>
      <c r="H93" s="155"/>
      <c r="I93" s="155"/>
      <c r="J93" s="155"/>
      <c r="K93" s="155"/>
      <c r="L93" s="155"/>
      <c r="M93" s="155"/>
      <c r="N93" s="155"/>
      <c r="O93" s="155"/>
      <c r="P93" s="155"/>
      <c r="Q93" s="155"/>
    </row>
    <row r="94" spans="1:17" s="131" customFormat="1" ht="15" customHeight="1" x14ac:dyDescent="0.2">
      <c r="A94" s="156"/>
      <c r="B94" s="157">
        <v>24</v>
      </c>
      <c r="C94" s="208" t="s">
        <v>204</v>
      </c>
      <c r="D94" s="158" t="s">
        <v>311</v>
      </c>
      <c r="E94" s="157">
        <v>461</v>
      </c>
      <c r="F94" s="159">
        <v>92.2</v>
      </c>
      <c r="G94" s="154"/>
      <c r="H94" s="155"/>
      <c r="I94" s="155"/>
      <c r="J94" s="155"/>
      <c r="K94" s="155"/>
      <c r="L94" s="155"/>
      <c r="M94" s="155"/>
      <c r="N94" s="155"/>
      <c r="O94" s="155"/>
      <c r="P94" s="155"/>
      <c r="Q94" s="155"/>
    </row>
    <row r="95" spans="1:17" s="131" customFormat="1" ht="15" customHeight="1" x14ac:dyDescent="0.2">
      <c r="A95" s="156"/>
      <c r="B95" s="157">
        <v>24</v>
      </c>
      <c r="C95" s="208" t="s">
        <v>204</v>
      </c>
      <c r="D95" s="158" t="s">
        <v>312</v>
      </c>
      <c r="E95" s="157">
        <v>461</v>
      </c>
      <c r="F95" s="159">
        <v>92.2</v>
      </c>
      <c r="G95" s="154"/>
      <c r="H95" s="155"/>
      <c r="I95" s="155"/>
      <c r="J95" s="155"/>
      <c r="K95" s="155"/>
      <c r="L95" s="155"/>
      <c r="M95" s="155"/>
      <c r="N95" s="155"/>
      <c r="O95" s="155"/>
      <c r="P95" s="155"/>
      <c r="Q95" s="155"/>
    </row>
    <row r="96" spans="1:17" s="131" customFormat="1" ht="15" customHeight="1" x14ac:dyDescent="0.2">
      <c r="A96" s="156"/>
      <c r="B96" s="157">
        <v>25</v>
      </c>
      <c r="C96" s="208" t="s">
        <v>174</v>
      </c>
      <c r="D96" s="158" t="s">
        <v>313</v>
      </c>
      <c r="E96" s="157">
        <v>460</v>
      </c>
      <c r="F96" s="159">
        <v>92</v>
      </c>
      <c r="G96" s="154"/>
      <c r="H96" s="155"/>
      <c r="I96" s="155"/>
      <c r="J96" s="155"/>
      <c r="K96" s="155"/>
      <c r="L96" s="155"/>
      <c r="M96" s="155"/>
      <c r="N96" s="155"/>
      <c r="O96" s="155"/>
      <c r="P96" s="155"/>
      <c r="Q96" s="155"/>
    </row>
    <row r="97" spans="1:17" s="131" customFormat="1" ht="15" customHeight="1" x14ac:dyDescent="0.2">
      <c r="A97" s="156"/>
      <c r="B97" s="157">
        <v>25</v>
      </c>
      <c r="C97" s="208" t="s">
        <v>168</v>
      </c>
      <c r="D97" s="158" t="s">
        <v>314</v>
      </c>
      <c r="E97" s="157">
        <v>460</v>
      </c>
      <c r="F97" s="159">
        <v>92</v>
      </c>
      <c r="G97" s="154"/>
      <c r="H97" s="155"/>
      <c r="I97" s="155"/>
      <c r="J97" s="155"/>
      <c r="K97" s="155"/>
      <c r="L97" s="155"/>
      <c r="M97" s="155"/>
      <c r="N97" s="155"/>
      <c r="O97" s="155"/>
      <c r="P97" s="155"/>
      <c r="Q97" s="155"/>
    </row>
    <row r="98" spans="1:17" s="131" customFormat="1" ht="15" customHeight="1" x14ac:dyDescent="0.2">
      <c r="A98" s="156"/>
      <c r="B98" s="157">
        <v>25</v>
      </c>
      <c r="C98" s="208" t="s">
        <v>184</v>
      </c>
      <c r="D98" s="158" t="s">
        <v>315</v>
      </c>
      <c r="E98" s="157">
        <v>460</v>
      </c>
      <c r="F98" s="159">
        <v>92</v>
      </c>
      <c r="G98" s="154"/>
      <c r="H98" s="155"/>
      <c r="I98" s="155"/>
      <c r="J98" s="155"/>
      <c r="K98" s="155"/>
      <c r="L98" s="155"/>
      <c r="M98" s="155"/>
      <c r="N98" s="155"/>
      <c r="O98" s="155"/>
      <c r="P98" s="155"/>
      <c r="Q98" s="155"/>
    </row>
    <row r="99" spans="1:17" s="131" customFormat="1" ht="15" customHeight="1" x14ac:dyDescent="0.2">
      <c r="A99" s="156"/>
      <c r="B99" s="157">
        <v>25</v>
      </c>
      <c r="C99" s="208" t="s">
        <v>180</v>
      </c>
      <c r="D99" s="158" t="s">
        <v>316</v>
      </c>
      <c r="E99" s="157">
        <v>460</v>
      </c>
      <c r="F99" s="159">
        <v>92</v>
      </c>
      <c r="G99" s="154"/>
      <c r="H99" s="155"/>
      <c r="I99" s="155"/>
      <c r="J99" s="155"/>
      <c r="K99" s="155"/>
      <c r="L99" s="155"/>
      <c r="M99" s="155"/>
      <c r="N99" s="155"/>
      <c r="O99" s="155"/>
      <c r="P99" s="155"/>
      <c r="Q99" s="155"/>
    </row>
    <row r="100" spans="1:17" ht="20.100000000000001" customHeight="1" x14ac:dyDescent="0.2">
      <c r="A100" s="517" t="s">
        <v>160</v>
      </c>
      <c r="B100" s="518"/>
      <c r="C100" s="518"/>
      <c r="D100" s="518"/>
      <c r="E100" s="518"/>
      <c r="F100" s="519"/>
      <c r="G100" s="306"/>
    </row>
    <row r="101" spans="1:17" s="141" customFormat="1" ht="20.100000000000001" customHeight="1" x14ac:dyDescent="0.2">
      <c r="A101" s="161"/>
      <c r="B101" s="140" t="s">
        <v>192</v>
      </c>
      <c r="C101" s="140"/>
      <c r="D101" s="140"/>
      <c r="E101" s="140"/>
      <c r="F101" s="162"/>
      <c r="G101" s="140"/>
    </row>
    <row r="102" spans="1:17" s="141" customFormat="1" ht="20.100000000000001" customHeight="1" x14ac:dyDescent="0.2">
      <c r="A102" s="579">
        <v>44029</v>
      </c>
      <c r="B102" s="520"/>
      <c r="C102" s="520"/>
      <c r="D102" s="520"/>
      <c r="E102" s="520"/>
      <c r="F102" s="521"/>
      <c r="G102" s="140"/>
    </row>
    <row r="103" spans="1:17" s="141" customFormat="1" ht="20.100000000000001" customHeight="1" x14ac:dyDescent="0.2">
      <c r="A103" s="161"/>
      <c r="B103" s="522" t="s">
        <v>193</v>
      </c>
      <c r="C103" s="522"/>
      <c r="D103" s="522"/>
      <c r="E103" s="163"/>
      <c r="F103" s="162"/>
    </row>
    <row r="104" spans="1:17" s="141" customFormat="1" ht="20.100000000000001" customHeight="1" thickBot="1" x14ac:dyDescent="0.25">
      <c r="A104" s="523"/>
      <c r="B104" s="524"/>
      <c r="C104" s="524"/>
      <c r="D104" s="524"/>
      <c r="E104" s="524"/>
      <c r="F104" s="525"/>
    </row>
    <row r="105" spans="1:17" ht="15" customHeight="1" x14ac:dyDescent="0.2"/>
    <row r="106" spans="1:17" ht="15" customHeight="1" x14ac:dyDescent="0.2"/>
    <row r="107" spans="1:17" ht="15" customHeight="1" x14ac:dyDescent="0.2"/>
    <row r="108" spans="1:17" ht="15" customHeight="1" x14ac:dyDescent="0.2"/>
  </sheetData>
  <sheetProtection algorithmName="SHA-512" hashValue="SNdfhw/d6QM+4fQI7Q6UkluAM7at/mp7pBqMiEJ6SBkmmN9FYaL8+gbVHCpd4RJGg1ktudge1kb0jjgn8fHskw==" saltValue="jcr/4MMFF2wJuMaKr41DWw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0:F100"/>
    <mergeCell ref="A102:F102"/>
    <mergeCell ref="B103:D103"/>
    <mergeCell ref="A104:F10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W1100"/>
  <sheetViews>
    <sheetView showGridLines="0" zoomScaleNormal="100" workbookViewId="0">
      <pane xSplit="16" ySplit="10" topLeftCell="Q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71" t="s">
        <v>91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3"/>
    </row>
    <row r="2" spans="1:23" ht="20.100000000000001" customHeight="1" x14ac:dyDescent="0.2">
      <c r="A2" s="374" t="s">
        <v>157</v>
      </c>
      <c r="B2" s="375"/>
      <c r="C2" s="375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78" t="s">
        <v>158</v>
      </c>
      <c r="B3" s="379"/>
      <c r="C3" s="379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32"/>
      <c r="B4" s="382"/>
      <c r="C4" s="38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83" t="s">
        <v>159</v>
      </c>
      <c r="B5" s="384"/>
      <c r="C5" s="384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20" t="s">
        <v>58</v>
      </c>
      <c r="B6" s="387"/>
      <c r="C6" s="387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2"/>
      <c r="Q6" s="9"/>
      <c r="R6" s="9"/>
      <c r="S6" s="9"/>
      <c r="T6" s="9"/>
      <c r="U6" s="9"/>
      <c r="V6" s="9"/>
      <c r="W6" s="9"/>
    </row>
    <row r="7" spans="1:23" ht="9.9499999999999993" customHeight="1" x14ac:dyDescent="0.2">
      <c r="A7" s="338"/>
      <c r="B7" s="388"/>
      <c r="C7" s="388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4"/>
      <c r="Q7" s="10"/>
      <c r="R7" s="9"/>
      <c r="S7" s="9"/>
      <c r="T7" s="9"/>
      <c r="U7" s="10"/>
      <c r="V7" s="9"/>
      <c r="W7" s="9"/>
    </row>
    <row r="8" spans="1:23" ht="24.95" customHeight="1" x14ac:dyDescent="0.2">
      <c r="A8" s="389"/>
      <c r="B8" s="369" t="s">
        <v>34</v>
      </c>
      <c r="C8" s="370" t="s">
        <v>35</v>
      </c>
      <c r="D8" s="391" t="s">
        <v>0</v>
      </c>
      <c r="E8" s="370" t="s">
        <v>62</v>
      </c>
      <c r="F8" s="370" t="s">
        <v>25</v>
      </c>
      <c r="G8" s="370"/>
      <c r="H8" s="370"/>
      <c r="I8" s="370"/>
      <c r="J8" s="392" t="s">
        <v>15</v>
      </c>
      <c r="K8" s="393" t="s">
        <v>51</v>
      </c>
      <c r="L8" s="393"/>
      <c r="M8" s="393"/>
      <c r="N8" s="393"/>
      <c r="O8" s="393"/>
      <c r="P8" s="394" t="s">
        <v>11</v>
      </c>
    </row>
    <row r="9" spans="1:23" ht="15" customHeight="1" x14ac:dyDescent="0.2">
      <c r="A9" s="389"/>
      <c r="B9" s="369"/>
      <c r="C9" s="370"/>
      <c r="D9" s="39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9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94"/>
    </row>
    <row r="10" spans="1:23" ht="15" customHeight="1" x14ac:dyDescent="0.2">
      <c r="A10" s="390"/>
      <c r="B10" s="369"/>
      <c r="C10" s="370"/>
      <c r="D10" s="391"/>
      <c r="E10" s="370"/>
      <c r="F10" s="370"/>
      <c r="G10" s="370"/>
      <c r="H10" s="370"/>
      <c r="I10" s="370"/>
      <c r="J10" s="392"/>
      <c r="K10" s="369"/>
      <c r="L10" s="369"/>
      <c r="M10" s="369"/>
      <c r="N10" s="369"/>
      <c r="O10" s="369"/>
      <c r="P10" s="394"/>
    </row>
    <row r="11" spans="1:23" s="56" customFormat="1" ht="15" customHeight="1" x14ac:dyDescent="0.2">
      <c r="A11" s="353">
        <v>1</v>
      </c>
      <c r="B11" s="356" t="s">
        <v>163</v>
      </c>
      <c r="C11" s="356" t="s">
        <v>162</v>
      </c>
      <c r="D11" s="356" t="s">
        <v>161</v>
      </c>
      <c r="E11" s="103" t="s">
        <v>36</v>
      </c>
      <c r="F11" s="102">
        <v>31</v>
      </c>
      <c r="G11" s="102">
        <v>30</v>
      </c>
      <c r="H11" s="102">
        <v>0</v>
      </c>
      <c r="I11" s="102">
        <v>1</v>
      </c>
      <c r="J11" s="104">
        <v>96.77</v>
      </c>
      <c r="K11" s="102">
        <v>0</v>
      </c>
      <c r="L11" s="102">
        <v>0</v>
      </c>
      <c r="M11" s="102">
        <v>14</v>
      </c>
      <c r="N11" s="102">
        <v>12</v>
      </c>
      <c r="O11" s="102">
        <v>4</v>
      </c>
      <c r="P11" s="222">
        <v>59.35</v>
      </c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54"/>
      <c r="B12" s="357"/>
      <c r="C12" s="357"/>
      <c r="D12" s="357"/>
      <c r="E12" s="103" t="s">
        <v>37</v>
      </c>
      <c r="F12" s="102">
        <v>30</v>
      </c>
      <c r="G12" s="102">
        <v>30</v>
      </c>
      <c r="H12" s="102">
        <v>0</v>
      </c>
      <c r="I12" s="102">
        <v>0</v>
      </c>
      <c r="J12" s="104">
        <v>100</v>
      </c>
      <c r="K12" s="102">
        <v>0</v>
      </c>
      <c r="L12" s="102">
        <v>1</v>
      </c>
      <c r="M12" s="102">
        <v>14</v>
      </c>
      <c r="N12" s="102">
        <v>14</v>
      </c>
      <c r="O12" s="102">
        <v>1</v>
      </c>
      <c r="P12" s="222">
        <v>56.42</v>
      </c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55"/>
      <c r="B13" s="358"/>
      <c r="C13" s="358"/>
      <c r="D13" s="358"/>
      <c r="E13" s="103" t="s">
        <v>61</v>
      </c>
      <c r="F13" s="102">
        <v>61</v>
      </c>
      <c r="G13" s="102">
        <v>60</v>
      </c>
      <c r="H13" s="102">
        <v>0</v>
      </c>
      <c r="I13" s="102">
        <v>1</v>
      </c>
      <c r="J13" s="104">
        <v>98.36</v>
      </c>
      <c r="K13" s="102">
        <v>0</v>
      </c>
      <c r="L13" s="102">
        <v>1</v>
      </c>
      <c r="M13" s="102">
        <v>28</v>
      </c>
      <c r="N13" s="102">
        <v>26</v>
      </c>
      <c r="O13" s="102">
        <v>5</v>
      </c>
      <c r="P13" s="222">
        <v>57.91</v>
      </c>
      <c r="Q13" s="54"/>
      <c r="R13" s="54"/>
      <c r="S13" s="54"/>
      <c r="T13" s="55"/>
      <c r="U13" s="54"/>
      <c r="V13" s="54"/>
      <c r="W13" s="54"/>
    </row>
    <row r="14" spans="1:23" s="56" customFormat="1" ht="15" customHeight="1" x14ac:dyDescent="0.2">
      <c r="A14" s="353">
        <v>2</v>
      </c>
      <c r="B14" s="356" t="s">
        <v>165</v>
      </c>
      <c r="C14" s="356" t="s">
        <v>162</v>
      </c>
      <c r="D14" s="356" t="s">
        <v>164</v>
      </c>
      <c r="E14" s="103" t="s">
        <v>36</v>
      </c>
      <c r="F14" s="102">
        <v>20</v>
      </c>
      <c r="G14" s="102">
        <v>18</v>
      </c>
      <c r="H14" s="102">
        <v>0</v>
      </c>
      <c r="I14" s="102">
        <v>2</v>
      </c>
      <c r="J14" s="104">
        <v>90</v>
      </c>
      <c r="K14" s="102">
        <v>0</v>
      </c>
      <c r="L14" s="102">
        <v>0</v>
      </c>
      <c r="M14" s="102">
        <v>10</v>
      </c>
      <c r="N14" s="102">
        <v>8</v>
      </c>
      <c r="O14" s="102">
        <v>0</v>
      </c>
      <c r="P14" s="222">
        <v>53.13</v>
      </c>
      <c r="Q14" s="54"/>
      <c r="R14" s="54"/>
      <c r="S14" s="54"/>
      <c r="T14" s="55"/>
      <c r="U14" s="54"/>
      <c r="V14" s="54"/>
      <c r="W14" s="54"/>
    </row>
    <row r="15" spans="1:23" s="56" customFormat="1" ht="15" customHeight="1" x14ac:dyDescent="0.2">
      <c r="A15" s="354"/>
      <c r="B15" s="357"/>
      <c r="C15" s="357"/>
      <c r="D15" s="357"/>
      <c r="E15" s="103" t="s">
        <v>37</v>
      </c>
      <c r="F15" s="102">
        <v>27</v>
      </c>
      <c r="G15" s="102">
        <v>26</v>
      </c>
      <c r="H15" s="102">
        <v>0</v>
      </c>
      <c r="I15" s="102">
        <v>1</v>
      </c>
      <c r="J15" s="104">
        <v>96.3</v>
      </c>
      <c r="K15" s="102">
        <v>0</v>
      </c>
      <c r="L15" s="102">
        <v>0</v>
      </c>
      <c r="M15" s="102">
        <v>9</v>
      </c>
      <c r="N15" s="102">
        <v>14</v>
      </c>
      <c r="O15" s="102">
        <v>3</v>
      </c>
      <c r="P15" s="222">
        <v>65.459999999999994</v>
      </c>
      <c r="Q15" s="54"/>
      <c r="R15" s="54"/>
      <c r="S15" s="54"/>
      <c r="T15" s="55"/>
      <c r="U15" s="54"/>
      <c r="V15" s="54"/>
      <c r="W15" s="54"/>
    </row>
    <row r="16" spans="1:23" s="56" customFormat="1" ht="15" customHeight="1" x14ac:dyDescent="0.2">
      <c r="A16" s="355"/>
      <c r="B16" s="358"/>
      <c r="C16" s="358"/>
      <c r="D16" s="358"/>
      <c r="E16" s="103" t="s">
        <v>61</v>
      </c>
      <c r="F16" s="102">
        <v>47</v>
      </c>
      <c r="G16" s="102">
        <v>44</v>
      </c>
      <c r="H16" s="102">
        <v>0</v>
      </c>
      <c r="I16" s="102">
        <v>3</v>
      </c>
      <c r="J16" s="104">
        <v>93.62</v>
      </c>
      <c r="K16" s="102">
        <v>0</v>
      </c>
      <c r="L16" s="102">
        <v>0</v>
      </c>
      <c r="M16" s="102">
        <v>19</v>
      </c>
      <c r="N16" s="102">
        <v>22</v>
      </c>
      <c r="O16" s="102">
        <v>3</v>
      </c>
      <c r="P16" s="222">
        <v>60.21</v>
      </c>
      <c r="Q16" s="54"/>
      <c r="R16" s="54"/>
      <c r="S16" s="54"/>
      <c r="T16" s="55"/>
      <c r="U16" s="54"/>
      <c r="V16" s="54"/>
      <c r="W16" s="54"/>
    </row>
    <row r="17" spans="1:23" s="56" customFormat="1" ht="15" customHeight="1" x14ac:dyDescent="0.2">
      <c r="A17" s="353">
        <v>3</v>
      </c>
      <c r="B17" s="356" t="s">
        <v>165</v>
      </c>
      <c r="C17" s="356" t="s">
        <v>162</v>
      </c>
      <c r="D17" s="356" t="s">
        <v>166</v>
      </c>
      <c r="E17" s="103" t="s">
        <v>36</v>
      </c>
      <c r="F17" s="102">
        <v>33</v>
      </c>
      <c r="G17" s="102">
        <v>33</v>
      </c>
      <c r="H17" s="102">
        <v>0</v>
      </c>
      <c r="I17" s="102">
        <v>0</v>
      </c>
      <c r="J17" s="104">
        <v>100</v>
      </c>
      <c r="K17" s="102">
        <v>0</v>
      </c>
      <c r="L17" s="102">
        <v>2</v>
      </c>
      <c r="M17" s="102">
        <v>12</v>
      </c>
      <c r="N17" s="102">
        <v>13</v>
      </c>
      <c r="O17" s="102">
        <v>6</v>
      </c>
      <c r="P17" s="222">
        <v>60.61</v>
      </c>
      <c r="Q17" s="54"/>
      <c r="R17" s="54"/>
      <c r="S17" s="54"/>
      <c r="T17" s="55"/>
      <c r="U17" s="54"/>
      <c r="V17" s="54"/>
      <c r="W17" s="54"/>
    </row>
    <row r="18" spans="1:23" s="56" customFormat="1" ht="15" customHeight="1" x14ac:dyDescent="0.2">
      <c r="A18" s="354"/>
      <c r="B18" s="357"/>
      <c r="C18" s="357"/>
      <c r="D18" s="357"/>
      <c r="E18" s="103" t="s">
        <v>37</v>
      </c>
      <c r="F18" s="102">
        <v>26</v>
      </c>
      <c r="G18" s="102">
        <v>26</v>
      </c>
      <c r="H18" s="102">
        <v>0</v>
      </c>
      <c r="I18" s="102">
        <v>0</v>
      </c>
      <c r="J18" s="104">
        <v>100</v>
      </c>
      <c r="K18" s="102">
        <v>0</v>
      </c>
      <c r="L18" s="102">
        <v>0</v>
      </c>
      <c r="M18" s="102">
        <v>10</v>
      </c>
      <c r="N18" s="102">
        <v>11</v>
      </c>
      <c r="O18" s="102">
        <v>5</v>
      </c>
      <c r="P18" s="222">
        <v>63.85</v>
      </c>
      <c r="Q18" s="54"/>
      <c r="R18" s="54"/>
      <c r="S18" s="54"/>
      <c r="T18" s="55"/>
      <c r="U18" s="54"/>
      <c r="V18" s="54"/>
      <c r="W18" s="54"/>
    </row>
    <row r="19" spans="1:23" s="56" customFormat="1" ht="15" customHeight="1" x14ac:dyDescent="0.2">
      <c r="A19" s="355"/>
      <c r="B19" s="358"/>
      <c r="C19" s="358"/>
      <c r="D19" s="358"/>
      <c r="E19" s="103" t="s">
        <v>61</v>
      </c>
      <c r="F19" s="102">
        <v>59</v>
      </c>
      <c r="G19" s="102">
        <v>59</v>
      </c>
      <c r="H19" s="102">
        <v>0</v>
      </c>
      <c r="I19" s="102">
        <v>0</v>
      </c>
      <c r="J19" s="104">
        <v>100</v>
      </c>
      <c r="K19" s="102">
        <v>0</v>
      </c>
      <c r="L19" s="102">
        <v>2</v>
      </c>
      <c r="M19" s="102">
        <v>22</v>
      </c>
      <c r="N19" s="102">
        <v>24</v>
      </c>
      <c r="O19" s="102">
        <v>11</v>
      </c>
      <c r="P19" s="222">
        <v>62.03</v>
      </c>
      <c r="Q19" s="54"/>
      <c r="R19" s="54"/>
      <c r="S19" s="54"/>
      <c r="T19" s="55"/>
      <c r="U19" s="54"/>
      <c r="V19" s="54"/>
      <c r="W19" s="54"/>
    </row>
    <row r="20" spans="1:23" s="56" customFormat="1" ht="15" customHeight="1" x14ac:dyDescent="0.2">
      <c r="A20" s="353">
        <v>4</v>
      </c>
      <c r="B20" s="356" t="s">
        <v>163</v>
      </c>
      <c r="C20" s="356" t="s">
        <v>162</v>
      </c>
      <c r="D20" s="356" t="s">
        <v>167</v>
      </c>
      <c r="E20" s="103" t="s">
        <v>36</v>
      </c>
      <c r="F20" s="102">
        <v>32</v>
      </c>
      <c r="G20" s="102">
        <v>32</v>
      </c>
      <c r="H20" s="102">
        <v>0</v>
      </c>
      <c r="I20" s="102">
        <v>0</v>
      </c>
      <c r="J20" s="104">
        <v>100</v>
      </c>
      <c r="K20" s="102">
        <v>0</v>
      </c>
      <c r="L20" s="102">
        <v>1</v>
      </c>
      <c r="M20" s="102">
        <v>21</v>
      </c>
      <c r="N20" s="102">
        <v>8</v>
      </c>
      <c r="O20" s="102">
        <v>2</v>
      </c>
      <c r="P20" s="222">
        <v>48.52</v>
      </c>
      <c r="Q20" s="54"/>
      <c r="R20" s="54"/>
      <c r="S20" s="54"/>
      <c r="T20" s="55"/>
      <c r="U20" s="54"/>
      <c r="V20" s="54"/>
      <c r="W20" s="54"/>
    </row>
    <row r="21" spans="1:23" s="56" customFormat="1" ht="15" customHeight="1" x14ac:dyDescent="0.2">
      <c r="A21" s="354"/>
      <c r="B21" s="357"/>
      <c r="C21" s="357"/>
      <c r="D21" s="357"/>
      <c r="E21" s="103" t="s">
        <v>37</v>
      </c>
      <c r="F21" s="102">
        <v>26</v>
      </c>
      <c r="G21" s="102">
        <v>26</v>
      </c>
      <c r="H21" s="102">
        <v>0</v>
      </c>
      <c r="I21" s="102">
        <v>0</v>
      </c>
      <c r="J21" s="104">
        <v>100</v>
      </c>
      <c r="K21" s="102">
        <v>0</v>
      </c>
      <c r="L21" s="102">
        <v>0</v>
      </c>
      <c r="M21" s="102">
        <v>17</v>
      </c>
      <c r="N21" s="102">
        <v>7</v>
      </c>
      <c r="O21" s="102">
        <v>2</v>
      </c>
      <c r="P21" s="222">
        <v>55.1</v>
      </c>
      <c r="Q21" s="54"/>
      <c r="R21" s="54"/>
      <c r="S21" s="54"/>
      <c r="T21" s="55"/>
      <c r="U21" s="54"/>
      <c r="V21" s="54"/>
      <c r="W21" s="54"/>
    </row>
    <row r="22" spans="1:23" s="56" customFormat="1" ht="15" customHeight="1" x14ac:dyDescent="0.2">
      <c r="A22" s="355"/>
      <c r="B22" s="358"/>
      <c r="C22" s="358"/>
      <c r="D22" s="358"/>
      <c r="E22" s="103" t="s">
        <v>61</v>
      </c>
      <c r="F22" s="102">
        <v>58</v>
      </c>
      <c r="G22" s="102">
        <v>58</v>
      </c>
      <c r="H22" s="102">
        <v>0</v>
      </c>
      <c r="I22" s="102">
        <v>0</v>
      </c>
      <c r="J22" s="104">
        <v>100</v>
      </c>
      <c r="K22" s="102">
        <v>0</v>
      </c>
      <c r="L22" s="102">
        <v>1</v>
      </c>
      <c r="M22" s="102">
        <v>38</v>
      </c>
      <c r="N22" s="102">
        <v>15</v>
      </c>
      <c r="O22" s="102">
        <v>4</v>
      </c>
      <c r="P22" s="222">
        <v>51.47</v>
      </c>
      <c r="Q22" s="54"/>
      <c r="R22" s="54"/>
      <c r="S22" s="54"/>
      <c r="T22" s="55"/>
      <c r="U22" s="54"/>
      <c r="V22" s="54"/>
      <c r="W22" s="54"/>
    </row>
    <row r="23" spans="1:23" s="56" customFormat="1" ht="15" customHeight="1" x14ac:dyDescent="0.2">
      <c r="A23" s="353">
        <v>5</v>
      </c>
      <c r="B23" s="356" t="s">
        <v>163</v>
      </c>
      <c r="C23" s="356" t="s">
        <v>162</v>
      </c>
      <c r="D23" s="356" t="s">
        <v>168</v>
      </c>
      <c r="E23" s="103" t="s">
        <v>36</v>
      </c>
      <c r="F23" s="102">
        <v>58</v>
      </c>
      <c r="G23" s="102">
        <v>58</v>
      </c>
      <c r="H23" s="102">
        <v>0</v>
      </c>
      <c r="I23" s="102">
        <v>0</v>
      </c>
      <c r="J23" s="104">
        <v>100</v>
      </c>
      <c r="K23" s="102">
        <v>0</v>
      </c>
      <c r="L23" s="102">
        <v>0</v>
      </c>
      <c r="M23" s="102">
        <v>9</v>
      </c>
      <c r="N23" s="102">
        <v>35</v>
      </c>
      <c r="O23" s="102">
        <v>14</v>
      </c>
      <c r="P23" s="222">
        <v>73.489999999999995</v>
      </c>
      <c r="Q23" s="54"/>
      <c r="R23" s="54"/>
      <c r="S23" s="54"/>
      <c r="T23" s="55"/>
      <c r="U23" s="54"/>
      <c r="V23" s="54"/>
      <c r="W23" s="54"/>
    </row>
    <row r="24" spans="1:23" s="56" customFormat="1" ht="15" customHeight="1" x14ac:dyDescent="0.2">
      <c r="A24" s="354"/>
      <c r="B24" s="357"/>
      <c r="C24" s="357"/>
      <c r="D24" s="357"/>
      <c r="E24" s="103" t="s">
        <v>37</v>
      </c>
      <c r="F24" s="102">
        <v>67</v>
      </c>
      <c r="G24" s="102">
        <v>67</v>
      </c>
      <c r="H24" s="102">
        <v>0</v>
      </c>
      <c r="I24" s="102">
        <v>0</v>
      </c>
      <c r="J24" s="104">
        <v>100</v>
      </c>
      <c r="K24" s="102">
        <v>0</v>
      </c>
      <c r="L24" s="102">
        <v>0</v>
      </c>
      <c r="M24" s="102">
        <v>10</v>
      </c>
      <c r="N24" s="102">
        <v>39</v>
      </c>
      <c r="O24" s="102">
        <v>18</v>
      </c>
      <c r="P24" s="222">
        <v>74.59</v>
      </c>
      <c r="Q24" s="54"/>
      <c r="R24" s="54"/>
      <c r="S24" s="54"/>
      <c r="T24" s="55"/>
      <c r="U24" s="54"/>
      <c r="V24" s="54"/>
      <c r="W24" s="54"/>
    </row>
    <row r="25" spans="1:23" s="56" customFormat="1" ht="15" customHeight="1" x14ac:dyDescent="0.2">
      <c r="A25" s="355"/>
      <c r="B25" s="358"/>
      <c r="C25" s="358"/>
      <c r="D25" s="358"/>
      <c r="E25" s="103" t="s">
        <v>61</v>
      </c>
      <c r="F25" s="102">
        <v>125</v>
      </c>
      <c r="G25" s="102">
        <v>125</v>
      </c>
      <c r="H25" s="102">
        <v>0</v>
      </c>
      <c r="I25" s="102">
        <v>0</v>
      </c>
      <c r="J25" s="104">
        <v>100</v>
      </c>
      <c r="K25" s="102">
        <v>0</v>
      </c>
      <c r="L25" s="102">
        <v>0</v>
      </c>
      <c r="M25" s="102">
        <v>19</v>
      </c>
      <c r="N25" s="102">
        <v>74</v>
      </c>
      <c r="O25" s="102">
        <v>32</v>
      </c>
      <c r="P25" s="222">
        <v>74.08</v>
      </c>
      <c r="Q25" s="54"/>
      <c r="R25" s="54"/>
      <c r="S25" s="54"/>
      <c r="T25" s="55"/>
      <c r="U25" s="54"/>
      <c r="V25" s="54"/>
      <c r="W25" s="54"/>
    </row>
    <row r="26" spans="1:23" s="56" customFormat="1" ht="15" customHeight="1" x14ac:dyDescent="0.2">
      <c r="A26" s="353">
        <v>6</v>
      </c>
      <c r="B26" s="356" t="s">
        <v>165</v>
      </c>
      <c r="C26" s="356" t="s">
        <v>162</v>
      </c>
      <c r="D26" s="356" t="s">
        <v>169</v>
      </c>
      <c r="E26" s="103" t="s">
        <v>36</v>
      </c>
      <c r="F26" s="102">
        <v>30</v>
      </c>
      <c r="G26" s="102">
        <v>30</v>
      </c>
      <c r="H26" s="102">
        <v>0</v>
      </c>
      <c r="I26" s="102">
        <v>0</v>
      </c>
      <c r="J26" s="104">
        <v>100</v>
      </c>
      <c r="K26" s="102">
        <v>0</v>
      </c>
      <c r="L26" s="102">
        <v>3</v>
      </c>
      <c r="M26" s="102">
        <v>12</v>
      </c>
      <c r="N26" s="102">
        <v>9</v>
      </c>
      <c r="O26" s="102">
        <v>6</v>
      </c>
      <c r="P26" s="222">
        <v>60.42</v>
      </c>
      <c r="Q26" s="54"/>
      <c r="R26" s="54"/>
      <c r="S26" s="54"/>
      <c r="T26" s="55"/>
      <c r="U26" s="54"/>
      <c r="V26" s="54"/>
      <c r="W26" s="54"/>
    </row>
    <row r="27" spans="1:23" s="56" customFormat="1" ht="15" customHeight="1" x14ac:dyDescent="0.2">
      <c r="A27" s="354"/>
      <c r="B27" s="357"/>
      <c r="C27" s="357"/>
      <c r="D27" s="357"/>
      <c r="E27" s="103" t="s">
        <v>37</v>
      </c>
      <c r="F27" s="102">
        <v>11</v>
      </c>
      <c r="G27" s="102">
        <v>11</v>
      </c>
      <c r="H27" s="102">
        <v>0</v>
      </c>
      <c r="I27" s="102">
        <v>0</v>
      </c>
      <c r="J27" s="104">
        <v>100</v>
      </c>
      <c r="K27" s="102">
        <v>0</v>
      </c>
      <c r="L27" s="102">
        <v>0</v>
      </c>
      <c r="M27" s="102">
        <v>2</v>
      </c>
      <c r="N27" s="102">
        <v>9</v>
      </c>
      <c r="O27" s="102">
        <v>0</v>
      </c>
      <c r="P27" s="222">
        <v>66.14</v>
      </c>
      <c r="Q27" s="54"/>
      <c r="R27" s="54"/>
      <c r="S27" s="54"/>
      <c r="T27" s="55"/>
      <c r="U27" s="54"/>
      <c r="V27" s="54"/>
      <c r="W27" s="54"/>
    </row>
    <row r="28" spans="1:23" s="56" customFormat="1" ht="15" customHeight="1" x14ac:dyDescent="0.2">
      <c r="A28" s="355"/>
      <c r="B28" s="358"/>
      <c r="C28" s="358"/>
      <c r="D28" s="358"/>
      <c r="E28" s="103" t="s">
        <v>61</v>
      </c>
      <c r="F28" s="102">
        <v>41</v>
      </c>
      <c r="G28" s="102">
        <v>41</v>
      </c>
      <c r="H28" s="102">
        <v>0</v>
      </c>
      <c r="I28" s="102">
        <v>0</v>
      </c>
      <c r="J28" s="104">
        <v>100</v>
      </c>
      <c r="K28" s="102">
        <v>0</v>
      </c>
      <c r="L28" s="102">
        <v>3</v>
      </c>
      <c r="M28" s="102">
        <v>14</v>
      </c>
      <c r="N28" s="102">
        <v>18</v>
      </c>
      <c r="O28" s="102">
        <v>6</v>
      </c>
      <c r="P28" s="222">
        <v>61.95</v>
      </c>
      <c r="Q28" s="54"/>
      <c r="R28" s="54"/>
      <c r="S28" s="54"/>
      <c r="T28" s="55"/>
      <c r="U28" s="54"/>
      <c r="V28" s="54"/>
      <c r="W28" s="54"/>
    </row>
    <row r="29" spans="1:23" s="56" customFormat="1" ht="15" customHeight="1" x14ac:dyDescent="0.2">
      <c r="A29" s="353">
        <v>7</v>
      </c>
      <c r="B29" s="356" t="s">
        <v>163</v>
      </c>
      <c r="C29" s="356" t="s">
        <v>162</v>
      </c>
      <c r="D29" s="356" t="s">
        <v>170</v>
      </c>
      <c r="E29" s="103" t="s">
        <v>36</v>
      </c>
      <c r="F29" s="102">
        <v>9</v>
      </c>
      <c r="G29" s="102">
        <v>9</v>
      </c>
      <c r="H29" s="102">
        <v>0</v>
      </c>
      <c r="I29" s="102">
        <v>0</v>
      </c>
      <c r="J29" s="104">
        <v>100</v>
      </c>
      <c r="K29" s="102">
        <v>0</v>
      </c>
      <c r="L29" s="102">
        <v>0</v>
      </c>
      <c r="M29" s="102">
        <v>7</v>
      </c>
      <c r="N29" s="102">
        <v>2</v>
      </c>
      <c r="O29" s="102">
        <v>0</v>
      </c>
      <c r="P29" s="222">
        <v>53.06</v>
      </c>
      <c r="Q29" s="54"/>
      <c r="R29" s="54"/>
      <c r="S29" s="54"/>
      <c r="T29" s="55"/>
      <c r="U29" s="54"/>
      <c r="V29" s="54"/>
      <c r="W29" s="54"/>
    </row>
    <row r="30" spans="1:23" s="56" customFormat="1" ht="15" customHeight="1" x14ac:dyDescent="0.2">
      <c r="A30" s="354"/>
      <c r="B30" s="357"/>
      <c r="C30" s="357"/>
      <c r="D30" s="357"/>
      <c r="E30" s="103" t="s">
        <v>37</v>
      </c>
      <c r="F30" s="102">
        <v>12</v>
      </c>
      <c r="G30" s="102">
        <v>12</v>
      </c>
      <c r="H30" s="102">
        <v>0</v>
      </c>
      <c r="I30" s="102">
        <v>0</v>
      </c>
      <c r="J30" s="104">
        <v>100</v>
      </c>
      <c r="K30" s="102">
        <v>0</v>
      </c>
      <c r="L30" s="102">
        <v>0</v>
      </c>
      <c r="M30" s="102">
        <v>3</v>
      </c>
      <c r="N30" s="102">
        <v>6</v>
      </c>
      <c r="O30" s="102">
        <v>3</v>
      </c>
      <c r="P30" s="222">
        <v>71.459999999999994</v>
      </c>
      <c r="Q30" s="54"/>
      <c r="R30" s="54"/>
      <c r="S30" s="54"/>
      <c r="T30" s="55"/>
      <c r="U30" s="54"/>
      <c r="V30" s="54"/>
      <c r="W30" s="54"/>
    </row>
    <row r="31" spans="1:23" s="56" customFormat="1" ht="15" customHeight="1" x14ac:dyDescent="0.2">
      <c r="A31" s="355"/>
      <c r="B31" s="358"/>
      <c r="C31" s="358"/>
      <c r="D31" s="358"/>
      <c r="E31" s="103" t="s">
        <v>61</v>
      </c>
      <c r="F31" s="102">
        <v>21</v>
      </c>
      <c r="G31" s="102">
        <v>21</v>
      </c>
      <c r="H31" s="102">
        <v>0</v>
      </c>
      <c r="I31" s="102">
        <v>0</v>
      </c>
      <c r="J31" s="104">
        <v>100</v>
      </c>
      <c r="K31" s="102">
        <v>0</v>
      </c>
      <c r="L31" s="102">
        <v>0</v>
      </c>
      <c r="M31" s="102">
        <v>10</v>
      </c>
      <c r="N31" s="102">
        <v>8</v>
      </c>
      <c r="O31" s="102">
        <v>3</v>
      </c>
      <c r="P31" s="222">
        <v>63.57</v>
      </c>
      <c r="Q31" s="54"/>
      <c r="R31" s="54"/>
      <c r="S31" s="54"/>
      <c r="T31" s="55"/>
      <c r="U31" s="54"/>
      <c r="V31" s="54"/>
      <c r="W31" s="54"/>
    </row>
    <row r="32" spans="1:23" s="56" customFormat="1" ht="15" customHeight="1" x14ac:dyDescent="0.2">
      <c r="A32" s="353">
        <v>8</v>
      </c>
      <c r="B32" s="356" t="s">
        <v>163</v>
      </c>
      <c r="C32" s="356" t="s">
        <v>162</v>
      </c>
      <c r="D32" s="356" t="s">
        <v>171</v>
      </c>
      <c r="E32" s="103" t="s">
        <v>36</v>
      </c>
      <c r="F32" s="102">
        <v>11</v>
      </c>
      <c r="G32" s="102">
        <v>11</v>
      </c>
      <c r="H32" s="102">
        <v>0</v>
      </c>
      <c r="I32" s="102">
        <v>0</v>
      </c>
      <c r="J32" s="104">
        <v>100</v>
      </c>
      <c r="K32" s="102">
        <v>0</v>
      </c>
      <c r="L32" s="102">
        <v>0</v>
      </c>
      <c r="M32" s="102">
        <v>2</v>
      </c>
      <c r="N32" s="102">
        <v>8</v>
      </c>
      <c r="O32" s="102">
        <v>1</v>
      </c>
      <c r="P32" s="222">
        <v>68.41</v>
      </c>
      <c r="Q32" s="54"/>
      <c r="R32" s="54"/>
      <c r="S32" s="54"/>
      <c r="T32" s="55"/>
      <c r="U32" s="54"/>
      <c r="V32" s="54"/>
      <c r="W32" s="54"/>
    </row>
    <row r="33" spans="1:23" s="56" customFormat="1" ht="15" customHeight="1" x14ac:dyDescent="0.2">
      <c r="A33" s="354"/>
      <c r="B33" s="357"/>
      <c r="C33" s="357"/>
      <c r="D33" s="357"/>
      <c r="E33" s="103" t="s">
        <v>37</v>
      </c>
      <c r="F33" s="102">
        <v>18</v>
      </c>
      <c r="G33" s="102">
        <v>18</v>
      </c>
      <c r="H33" s="102">
        <v>0</v>
      </c>
      <c r="I33" s="102">
        <v>0</v>
      </c>
      <c r="J33" s="104">
        <v>100</v>
      </c>
      <c r="K33" s="102">
        <v>0</v>
      </c>
      <c r="L33" s="102">
        <v>0</v>
      </c>
      <c r="M33" s="102">
        <v>8</v>
      </c>
      <c r="N33" s="102">
        <v>7</v>
      </c>
      <c r="O33" s="102">
        <v>3</v>
      </c>
      <c r="P33" s="222">
        <v>63.89</v>
      </c>
      <c r="Q33" s="54"/>
      <c r="R33" s="54"/>
      <c r="S33" s="54"/>
      <c r="T33" s="55"/>
      <c r="U33" s="54"/>
      <c r="V33" s="54"/>
      <c r="W33" s="54"/>
    </row>
    <row r="34" spans="1:23" s="56" customFormat="1" ht="15" customHeight="1" x14ac:dyDescent="0.2">
      <c r="A34" s="355"/>
      <c r="B34" s="358"/>
      <c r="C34" s="358"/>
      <c r="D34" s="358"/>
      <c r="E34" s="103" t="s">
        <v>61</v>
      </c>
      <c r="F34" s="102">
        <v>29</v>
      </c>
      <c r="G34" s="102">
        <v>29</v>
      </c>
      <c r="H34" s="102">
        <v>0</v>
      </c>
      <c r="I34" s="102">
        <v>0</v>
      </c>
      <c r="J34" s="104">
        <v>100</v>
      </c>
      <c r="K34" s="102">
        <v>0</v>
      </c>
      <c r="L34" s="102">
        <v>0</v>
      </c>
      <c r="M34" s="102">
        <v>10</v>
      </c>
      <c r="N34" s="102">
        <v>15</v>
      </c>
      <c r="O34" s="102">
        <v>4</v>
      </c>
      <c r="P34" s="222">
        <v>65.599999999999994</v>
      </c>
      <c r="Q34" s="54"/>
      <c r="R34" s="54"/>
      <c r="S34" s="54"/>
      <c r="T34" s="55"/>
      <c r="U34" s="54"/>
      <c r="V34" s="54"/>
      <c r="W34" s="54"/>
    </row>
    <row r="35" spans="1:23" s="56" customFormat="1" ht="15" customHeight="1" x14ac:dyDescent="0.2">
      <c r="A35" s="353">
        <v>9</v>
      </c>
      <c r="B35" s="356" t="s">
        <v>163</v>
      </c>
      <c r="C35" s="356" t="s">
        <v>162</v>
      </c>
      <c r="D35" s="356" t="s">
        <v>172</v>
      </c>
      <c r="E35" s="103" t="s">
        <v>36</v>
      </c>
      <c r="F35" s="102">
        <v>17</v>
      </c>
      <c r="G35" s="102">
        <v>17</v>
      </c>
      <c r="H35" s="102">
        <v>0</v>
      </c>
      <c r="I35" s="102">
        <v>0</v>
      </c>
      <c r="J35" s="104">
        <v>100</v>
      </c>
      <c r="K35" s="102">
        <v>0</v>
      </c>
      <c r="L35" s="102">
        <v>0</v>
      </c>
      <c r="M35" s="102">
        <v>8</v>
      </c>
      <c r="N35" s="102">
        <v>6</v>
      </c>
      <c r="O35" s="102">
        <v>3</v>
      </c>
      <c r="P35" s="222">
        <v>60.15</v>
      </c>
      <c r="Q35" s="54"/>
      <c r="R35" s="54"/>
      <c r="S35" s="54"/>
      <c r="T35" s="55"/>
      <c r="U35" s="54"/>
      <c r="V35" s="54"/>
      <c r="W35" s="54"/>
    </row>
    <row r="36" spans="1:23" s="56" customFormat="1" ht="15" customHeight="1" x14ac:dyDescent="0.2">
      <c r="A36" s="354"/>
      <c r="B36" s="357"/>
      <c r="C36" s="357"/>
      <c r="D36" s="357"/>
      <c r="E36" s="103" t="s">
        <v>37</v>
      </c>
      <c r="F36" s="102">
        <v>16</v>
      </c>
      <c r="G36" s="102">
        <v>15</v>
      </c>
      <c r="H36" s="102">
        <v>0</v>
      </c>
      <c r="I36" s="102">
        <v>1</v>
      </c>
      <c r="J36" s="104">
        <v>93.75</v>
      </c>
      <c r="K36" s="102">
        <v>0</v>
      </c>
      <c r="L36" s="102">
        <v>0</v>
      </c>
      <c r="M36" s="102">
        <v>7</v>
      </c>
      <c r="N36" s="102">
        <v>8</v>
      </c>
      <c r="O36" s="102">
        <v>0</v>
      </c>
      <c r="P36" s="222">
        <v>57.03</v>
      </c>
      <c r="Q36" s="54"/>
      <c r="R36" s="54"/>
      <c r="S36" s="54"/>
      <c r="T36" s="55"/>
      <c r="U36" s="54"/>
      <c r="V36" s="54"/>
      <c r="W36" s="54"/>
    </row>
    <row r="37" spans="1:23" s="56" customFormat="1" ht="15" customHeight="1" x14ac:dyDescent="0.2">
      <c r="A37" s="355"/>
      <c r="B37" s="358"/>
      <c r="C37" s="358"/>
      <c r="D37" s="358"/>
      <c r="E37" s="103" t="s">
        <v>61</v>
      </c>
      <c r="F37" s="102">
        <v>33</v>
      </c>
      <c r="G37" s="102">
        <v>32</v>
      </c>
      <c r="H37" s="102">
        <v>0</v>
      </c>
      <c r="I37" s="102">
        <v>1</v>
      </c>
      <c r="J37" s="104">
        <v>96.97</v>
      </c>
      <c r="K37" s="102">
        <v>0</v>
      </c>
      <c r="L37" s="102">
        <v>0</v>
      </c>
      <c r="M37" s="102">
        <v>15</v>
      </c>
      <c r="N37" s="102">
        <v>14</v>
      </c>
      <c r="O37" s="102">
        <v>3</v>
      </c>
      <c r="P37" s="222">
        <v>58.64</v>
      </c>
      <c r="Q37" s="54"/>
      <c r="R37" s="54"/>
      <c r="S37" s="54"/>
      <c r="T37" s="55"/>
      <c r="U37" s="54"/>
      <c r="V37" s="54"/>
      <c r="W37" s="54"/>
    </row>
    <row r="38" spans="1:23" s="56" customFormat="1" ht="15" customHeight="1" x14ac:dyDescent="0.2">
      <c r="A38" s="353">
        <v>10</v>
      </c>
      <c r="B38" s="356" t="s">
        <v>163</v>
      </c>
      <c r="C38" s="356" t="s">
        <v>162</v>
      </c>
      <c r="D38" s="356" t="s">
        <v>173</v>
      </c>
      <c r="E38" s="103" t="s">
        <v>36</v>
      </c>
      <c r="F38" s="102">
        <v>25</v>
      </c>
      <c r="G38" s="102">
        <v>24</v>
      </c>
      <c r="H38" s="102">
        <v>0</v>
      </c>
      <c r="I38" s="102">
        <v>1</v>
      </c>
      <c r="J38" s="104">
        <v>96</v>
      </c>
      <c r="K38" s="102">
        <v>0</v>
      </c>
      <c r="L38" s="102">
        <v>0</v>
      </c>
      <c r="M38" s="102">
        <v>14</v>
      </c>
      <c r="N38" s="102">
        <v>8</v>
      </c>
      <c r="O38" s="102">
        <v>2</v>
      </c>
      <c r="P38" s="222">
        <v>56.6</v>
      </c>
      <c r="Q38" s="54"/>
      <c r="R38" s="54"/>
      <c r="S38" s="54"/>
      <c r="T38" s="55"/>
      <c r="U38" s="54"/>
      <c r="V38" s="54"/>
      <c r="W38" s="54"/>
    </row>
    <row r="39" spans="1:23" s="56" customFormat="1" ht="15" customHeight="1" x14ac:dyDescent="0.2">
      <c r="A39" s="354"/>
      <c r="B39" s="357"/>
      <c r="C39" s="357"/>
      <c r="D39" s="357"/>
      <c r="E39" s="103" t="s">
        <v>37</v>
      </c>
      <c r="F39" s="102">
        <v>29</v>
      </c>
      <c r="G39" s="102">
        <v>27</v>
      </c>
      <c r="H39" s="102">
        <v>0</v>
      </c>
      <c r="I39" s="102">
        <v>2</v>
      </c>
      <c r="J39" s="104">
        <v>93.1</v>
      </c>
      <c r="K39" s="102">
        <v>0</v>
      </c>
      <c r="L39" s="102">
        <v>3</v>
      </c>
      <c r="M39" s="102">
        <v>11</v>
      </c>
      <c r="N39" s="102">
        <v>12</v>
      </c>
      <c r="O39" s="102">
        <v>1</v>
      </c>
      <c r="P39" s="222">
        <v>50.6</v>
      </c>
      <c r="Q39" s="54"/>
      <c r="R39" s="54"/>
      <c r="S39" s="54"/>
      <c r="T39" s="55"/>
      <c r="U39" s="54"/>
      <c r="V39" s="54"/>
      <c r="W39" s="54"/>
    </row>
    <row r="40" spans="1:23" s="56" customFormat="1" ht="15" customHeight="1" x14ac:dyDescent="0.2">
      <c r="A40" s="355"/>
      <c r="B40" s="358"/>
      <c r="C40" s="358"/>
      <c r="D40" s="358"/>
      <c r="E40" s="103" t="s">
        <v>61</v>
      </c>
      <c r="F40" s="102">
        <v>54</v>
      </c>
      <c r="G40" s="102">
        <v>51</v>
      </c>
      <c r="H40" s="102">
        <v>0</v>
      </c>
      <c r="I40" s="102">
        <v>3</v>
      </c>
      <c r="J40" s="104">
        <v>94.44</v>
      </c>
      <c r="K40" s="102">
        <v>0</v>
      </c>
      <c r="L40" s="102">
        <v>3</v>
      </c>
      <c r="M40" s="102">
        <v>25</v>
      </c>
      <c r="N40" s="102">
        <v>20</v>
      </c>
      <c r="O40" s="102">
        <v>3</v>
      </c>
      <c r="P40" s="222">
        <v>53.38</v>
      </c>
      <c r="Q40" s="54"/>
      <c r="R40" s="54"/>
      <c r="S40" s="54"/>
      <c r="T40" s="55"/>
      <c r="U40" s="54"/>
      <c r="V40" s="54"/>
      <c r="W40" s="54"/>
    </row>
    <row r="41" spans="1:23" s="56" customFormat="1" ht="15" customHeight="1" x14ac:dyDescent="0.2">
      <c r="A41" s="353">
        <v>11</v>
      </c>
      <c r="B41" s="356" t="s">
        <v>163</v>
      </c>
      <c r="C41" s="356" t="s">
        <v>162</v>
      </c>
      <c r="D41" s="356" t="s">
        <v>174</v>
      </c>
      <c r="E41" s="103" t="s">
        <v>36</v>
      </c>
      <c r="F41" s="102">
        <v>79</v>
      </c>
      <c r="G41" s="102">
        <v>79</v>
      </c>
      <c r="H41" s="102">
        <v>0</v>
      </c>
      <c r="I41" s="102">
        <v>0</v>
      </c>
      <c r="J41" s="104">
        <v>100</v>
      </c>
      <c r="K41" s="102">
        <v>0</v>
      </c>
      <c r="L41" s="102">
        <v>5</v>
      </c>
      <c r="M41" s="102">
        <v>36</v>
      </c>
      <c r="N41" s="102">
        <v>28</v>
      </c>
      <c r="O41" s="102">
        <v>10</v>
      </c>
      <c r="P41" s="222">
        <v>58.13</v>
      </c>
      <c r="Q41" s="54"/>
      <c r="R41" s="54"/>
      <c r="S41" s="54"/>
      <c r="T41" s="55"/>
      <c r="U41" s="54"/>
      <c r="V41" s="54"/>
      <c r="W41" s="54"/>
    </row>
    <row r="42" spans="1:23" s="56" customFormat="1" ht="15" customHeight="1" x14ac:dyDescent="0.2">
      <c r="A42" s="354"/>
      <c r="B42" s="357"/>
      <c r="C42" s="357"/>
      <c r="D42" s="357"/>
      <c r="E42" s="103" t="s">
        <v>37</v>
      </c>
      <c r="F42" s="102">
        <v>88</v>
      </c>
      <c r="G42" s="102">
        <v>87</v>
      </c>
      <c r="H42" s="102">
        <v>0</v>
      </c>
      <c r="I42" s="102">
        <v>1</v>
      </c>
      <c r="J42" s="104">
        <v>98.86</v>
      </c>
      <c r="K42" s="102">
        <v>0</v>
      </c>
      <c r="L42" s="102">
        <v>7</v>
      </c>
      <c r="M42" s="102">
        <v>32</v>
      </c>
      <c r="N42" s="102">
        <v>41</v>
      </c>
      <c r="O42" s="102">
        <v>7</v>
      </c>
      <c r="P42" s="222">
        <v>59.89</v>
      </c>
      <c r="Q42" s="54"/>
      <c r="R42" s="54"/>
      <c r="S42" s="54"/>
      <c r="T42" s="55"/>
      <c r="U42" s="54"/>
      <c r="V42" s="54"/>
      <c r="W42" s="54"/>
    </row>
    <row r="43" spans="1:23" s="56" customFormat="1" ht="15" customHeight="1" x14ac:dyDescent="0.2">
      <c r="A43" s="355"/>
      <c r="B43" s="358"/>
      <c r="C43" s="358"/>
      <c r="D43" s="358"/>
      <c r="E43" s="103" t="s">
        <v>61</v>
      </c>
      <c r="F43" s="102">
        <v>167</v>
      </c>
      <c r="G43" s="102">
        <v>166</v>
      </c>
      <c r="H43" s="102">
        <v>0</v>
      </c>
      <c r="I43" s="102">
        <v>1</v>
      </c>
      <c r="J43" s="104">
        <v>99.4</v>
      </c>
      <c r="K43" s="102">
        <v>0</v>
      </c>
      <c r="L43" s="102">
        <v>12</v>
      </c>
      <c r="M43" s="102">
        <v>68</v>
      </c>
      <c r="N43" s="102">
        <v>69</v>
      </c>
      <c r="O43" s="102">
        <v>17</v>
      </c>
      <c r="P43" s="222">
        <v>59.06</v>
      </c>
      <c r="Q43" s="54"/>
      <c r="R43" s="54"/>
      <c r="S43" s="54"/>
      <c r="T43" s="55"/>
      <c r="U43" s="54"/>
      <c r="V43" s="54"/>
      <c r="W43" s="54"/>
    </row>
    <row r="44" spans="1:23" s="56" customFormat="1" ht="15" customHeight="1" x14ac:dyDescent="0.2">
      <c r="A44" s="353">
        <v>12</v>
      </c>
      <c r="B44" s="356" t="s">
        <v>163</v>
      </c>
      <c r="C44" s="356" t="s">
        <v>162</v>
      </c>
      <c r="D44" s="356" t="s">
        <v>175</v>
      </c>
      <c r="E44" s="103" t="s">
        <v>36</v>
      </c>
      <c r="F44" s="102">
        <v>38</v>
      </c>
      <c r="G44" s="102">
        <v>36</v>
      </c>
      <c r="H44" s="102">
        <v>0</v>
      </c>
      <c r="I44" s="102">
        <v>2</v>
      </c>
      <c r="J44" s="104">
        <v>94.74</v>
      </c>
      <c r="K44" s="102">
        <v>0</v>
      </c>
      <c r="L44" s="102">
        <v>2</v>
      </c>
      <c r="M44" s="102">
        <v>16</v>
      </c>
      <c r="N44" s="102">
        <v>14</v>
      </c>
      <c r="O44" s="102">
        <v>4</v>
      </c>
      <c r="P44" s="222">
        <v>55.66</v>
      </c>
      <c r="Q44" s="54"/>
      <c r="R44" s="54"/>
      <c r="S44" s="54"/>
      <c r="T44" s="55"/>
      <c r="U44" s="54"/>
      <c r="V44" s="54"/>
      <c r="W44" s="54"/>
    </row>
    <row r="45" spans="1:23" s="56" customFormat="1" ht="15" customHeight="1" x14ac:dyDescent="0.2">
      <c r="A45" s="354"/>
      <c r="B45" s="357"/>
      <c r="C45" s="357"/>
      <c r="D45" s="357"/>
      <c r="E45" s="103" t="s">
        <v>37</v>
      </c>
      <c r="F45" s="102">
        <v>30</v>
      </c>
      <c r="G45" s="102">
        <v>27</v>
      </c>
      <c r="H45" s="102">
        <v>0</v>
      </c>
      <c r="I45" s="102">
        <v>3</v>
      </c>
      <c r="J45" s="104">
        <v>90</v>
      </c>
      <c r="K45" s="102">
        <v>0</v>
      </c>
      <c r="L45" s="102">
        <v>5</v>
      </c>
      <c r="M45" s="102">
        <v>17</v>
      </c>
      <c r="N45" s="102">
        <v>4</v>
      </c>
      <c r="O45" s="102">
        <v>1</v>
      </c>
      <c r="P45" s="222">
        <v>45.42</v>
      </c>
      <c r="Q45" s="54"/>
      <c r="R45" s="54"/>
      <c r="S45" s="54"/>
      <c r="T45" s="55"/>
      <c r="U45" s="54"/>
      <c r="V45" s="54"/>
      <c r="W45" s="54"/>
    </row>
    <row r="46" spans="1:23" s="56" customFormat="1" ht="15" customHeight="1" x14ac:dyDescent="0.2">
      <c r="A46" s="355"/>
      <c r="B46" s="358"/>
      <c r="C46" s="358"/>
      <c r="D46" s="358"/>
      <c r="E46" s="103" t="s">
        <v>61</v>
      </c>
      <c r="F46" s="102">
        <v>68</v>
      </c>
      <c r="G46" s="102">
        <v>63</v>
      </c>
      <c r="H46" s="102">
        <v>0</v>
      </c>
      <c r="I46" s="102">
        <v>5</v>
      </c>
      <c r="J46" s="104">
        <v>92.65</v>
      </c>
      <c r="K46" s="102">
        <v>0</v>
      </c>
      <c r="L46" s="102">
        <v>7</v>
      </c>
      <c r="M46" s="102">
        <v>33</v>
      </c>
      <c r="N46" s="102">
        <v>18</v>
      </c>
      <c r="O46" s="102">
        <v>5</v>
      </c>
      <c r="P46" s="222">
        <v>51.14</v>
      </c>
      <c r="Q46" s="54"/>
      <c r="R46" s="54"/>
      <c r="S46" s="54"/>
      <c r="T46" s="55"/>
      <c r="U46" s="54"/>
      <c r="V46" s="54"/>
      <c r="W46" s="54"/>
    </row>
    <row r="47" spans="1:23" s="56" customFormat="1" ht="15" customHeight="1" x14ac:dyDescent="0.2">
      <c r="A47" s="353">
        <v>13</v>
      </c>
      <c r="B47" s="356" t="s">
        <v>163</v>
      </c>
      <c r="C47" s="356" t="s">
        <v>162</v>
      </c>
      <c r="D47" s="356" t="s">
        <v>177</v>
      </c>
      <c r="E47" s="103" t="s">
        <v>36</v>
      </c>
      <c r="F47" s="102">
        <v>9</v>
      </c>
      <c r="G47" s="102">
        <v>9</v>
      </c>
      <c r="H47" s="102">
        <v>0</v>
      </c>
      <c r="I47" s="102">
        <v>0</v>
      </c>
      <c r="J47" s="104">
        <v>100</v>
      </c>
      <c r="K47" s="102">
        <v>0</v>
      </c>
      <c r="L47" s="102">
        <v>0</v>
      </c>
      <c r="M47" s="102">
        <v>4</v>
      </c>
      <c r="N47" s="102">
        <v>4</v>
      </c>
      <c r="O47" s="102">
        <v>1</v>
      </c>
      <c r="P47" s="222">
        <v>58.06</v>
      </c>
      <c r="Q47" s="54"/>
      <c r="R47" s="54"/>
      <c r="S47" s="54"/>
      <c r="T47" s="55"/>
      <c r="U47" s="54"/>
      <c r="V47" s="54"/>
      <c r="W47" s="54"/>
    </row>
    <row r="48" spans="1:23" s="56" customFormat="1" ht="15" customHeight="1" x14ac:dyDescent="0.2">
      <c r="A48" s="354"/>
      <c r="B48" s="357"/>
      <c r="C48" s="357"/>
      <c r="D48" s="357"/>
      <c r="E48" s="103" t="s">
        <v>37</v>
      </c>
      <c r="F48" s="102">
        <v>15</v>
      </c>
      <c r="G48" s="102">
        <v>15</v>
      </c>
      <c r="H48" s="102">
        <v>0</v>
      </c>
      <c r="I48" s="102">
        <v>0</v>
      </c>
      <c r="J48" s="104">
        <v>100</v>
      </c>
      <c r="K48" s="102">
        <v>0</v>
      </c>
      <c r="L48" s="102">
        <v>1</v>
      </c>
      <c r="M48" s="102">
        <v>7</v>
      </c>
      <c r="N48" s="102">
        <v>7</v>
      </c>
      <c r="O48" s="102">
        <v>0</v>
      </c>
      <c r="P48" s="222">
        <v>57.17</v>
      </c>
      <c r="Q48" s="54"/>
      <c r="R48" s="54"/>
      <c r="S48" s="54"/>
      <c r="T48" s="55"/>
      <c r="U48" s="54"/>
      <c r="V48" s="54"/>
      <c r="W48" s="54"/>
    </row>
    <row r="49" spans="1:23" s="56" customFormat="1" ht="15" customHeight="1" x14ac:dyDescent="0.2">
      <c r="A49" s="355"/>
      <c r="B49" s="358"/>
      <c r="C49" s="358"/>
      <c r="D49" s="358"/>
      <c r="E49" s="103" t="s">
        <v>61</v>
      </c>
      <c r="F49" s="102">
        <v>24</v>
      </c>
      <c r="G49" s="102">
        <v>24</v>
      </c>
      <c r="H49" s="102">
        <v>0</v>
      </c>
      <c r="I49" s="102">
        <v>0</v>
      </c>
      <c r="J49" s="104">
        <v>100</v>
      </c>
      <c r="K49" s="102">
        <v>0</v>
      </c>
      <c r="L49" s="102">
        <v>1</v>
      </c>
      <c r="M49" s="102">
        <v>11</v>
      </c>
      <c r="N49" s="102">
        <v>11</v>
      </c>
      <c r="O49" s="102">
        <v>1</v>
      </c>
      <c r="P49" s="222">
        <v>57.5</v>
      </c>
      <c r="Q49" s="54"/>
      <c r="R49" s="54"/>
      <c r="S49" s="54"/>
      <c r="T49" s="55"/>
      <c r="U49" s="54"/>
      <c r="V49" s="54"/>
      <c r="W49" s="54"/>
    </row>
    <row r="50" spans="1:23" s="56" customFormat="1" ht="15" customHeight="1" x14ac:dyDescent="0.2">
      <c r="A50" s="353">
        <v>14</v>
      </c>
      <c r="B50" s="356" t="s">
        <v>165</v>
      </c>
      <c r="C50" s="356" t="s">
        <v>162</v>
      </c>
      <c r="D50" s="356" t="s">
        <v>178</v>
      </c>
      <c r="E50" s="103" t="s">
        <v>36</v>
      </c>
      <c r="F50" s="102">
        <v>21</v>
      </c>
      <c r="G50" s="102">
        <v>21</v>
      </c>
      <c r="H50" s="102">
        <v>0</v>
      </c>
      <c r="I50" s="102">
        <v>0</v>
      </c>
      <c r="J50" s="104">
        <v>100</v>
      </c>
      <c r="K50" s="102">
        <v>0</v>
      </c>
      <c r="L50" s="102">
        <v>0</v>
      </c>
      <c r="M50" s="102">
        <v>3</v>
      </c>
      <c r="N50" s="102">
        <v>14</v>
      </c>
      <c r="O50" s="102">
        <v>4</v>
      </c>
      <c r="P50" s="222">
        <v>74.05</v>
      </c>
      <c r="Q50" s="54"/>
      <c r="R50" s="54"/>
      <c r="S50" s="54"/>
      <c r="T50" s="55"/>
      <c r="U50" s="54"/>
      <c r="V50" s="54"/>
      <c r="W50" s="54"/>
    </row>
    <row r="51" spans="1:23" s="56" customFormat="1" ht="15" customHeight="1" x14ac:dyDescent="0.2">
      <c r="A51" s="354"/>
      <c r="B51" s="357"/>
      <c r="C51" s="357"/>
      <c r="D51" s="357"/>
      <c r="E51" s="103" t="s">
        <v>37</v>
      </c>
      <c r="F51" s="102">
        <v>29</v>
      </c>
      <c r="G51" s="102">
        <v>29</v>
      </c>
      <c r="H51" s="102">
        <v>0</v>
      </c>
      <c r="I51" s="102">
        <v>0</v>
      </c>
      <c r="J51" s="104">
        <v>100</v>
      </c>
      <c r="K51" s="102">
        <v>0</v>
      </c>
      <c r="L51" s="102">
        <v>0</v>
      </c>
      <c r="M51" s="102">
        <v>7</v>
      </c>
      <c r="N51" s="102">
        <v>15</v>
      </c>
      <c r="O51" s="102">
        <v>7</v>
      </c>
      <c r="P51" s="222">
        <v>73.62</v>
      </c>
      <c r="Q51" s="54"/>
      <c r="R51" s="54"/>
      <c r="S51" s="54"/>
      <c r="T51" s="55"/>
      <c r="U51" s="54"/>
      <c r="V51" s="54"/>
      <c r="W51" s="54"/>
    </row>
    <row r="52" spans="1:23" s="56" customFormat="1" ht="15" customHeight="1" x14ac:dyDescent="0.2">
      <c r="A52" s="355"/>
      <c r="B52" s="358"/>
      <c r="C52" s="358"/>
      <c r="D52" s="358"/>
      <c r="E52" s="103" t="s">
        <v>61</v>
      </c>
      <c r="F52" s="102">
        <v>50</v>
      </c>
      <c r="G52" s="102">
        <v>50</v>
      </c>
      <c r="H52" s="102">
        <v>0</v>
      </c>
      <c r="I52" s="102">
        <v>0</v>
      </c>
      <c r="J52" s="104">
        <v>100</v>
      </c>
      <c r="K52" s="102">
        <v>0</v>
      </c>
      <c r="L52" s="102">
        <v>0</v>
      </c>
      <c r="M52" s="102">
        <v>10</v>
      </c>
      <c r="N52" s="102">
        <v>29</v>
      </c>
      <c r="O52" s="102">
        <v>11</v>
      </c>
      <c r="P52" s="222">
        <v>73.8</v>
      </c>
      <c r="Q52" s="54"/>
      <c r="R52" s="54"/>
      <c r="S52" s="54"/>
      <c r="T52" s="55"/>
      <c r="U52" s="54"/>
      <c r="V52" s="54"/>
      <c r="W52" s="54"/>
    </row>
    <row r="53" spans="1:23" s="56" customFormat="1" ht="15" customHeight="1" x14ac:dyDescent="0.2">
      <c r="A53" s="353">
        <v>15</v>
      </c>
      <c r="B53" s="356" t="s">
        <v>163</v>
      </c>
      <c r="C53" s="356" t="s">
        <v>162</v>
      </c>
      <c r="D53" s="356" t="s">
        <v>179</v>
      </c>
      <c r="E53" s="103" t="s">
        <v>36</v>
      </c>
      <c r="F53" s="102">
        <v>12</v>
      </c>
      <c r="G53" s="102">
        <v>12</v>
      </c>
      <c r="H53" s="102">
        <v>0</v>
      </c>
      <c r="I53" s="102">
        <v>0</v>
      </c>
      <c r="J53" s="104">
        <v>100</v>
      </c>
      <c r="K53" s="102">
        <v>0</v>
      </c>
      <c r="L53" s="102">
        <v>0</v>
      </c>
      <c r="M53" s="102">
        <v>7</v>
      </c>
      <c r="N53" s="102">
        <v>3</v>
      </c>
      <c r="O53" s="102">
        <v>2</v>
      </c>
      <c r="P53" s="222">
        <v>58.33</v>
      </c>
      <c r="Q53" s="54"/>
      <c r="R53" s="54"/>
      <c r="S53" s="54"/>
      <c r="T53" s="55"/>
      <c r="U53" s="54"/>
      <c r="V53" s="54"/>
      <c r="W53" s="54"/>
    </row>
    <row r="54" spans="1:23" s="56" customFormat="1" ht="15" customHeight="1" x14ac:dyDescent="0.2">
      <c r="A54" s="354"/>
      <c r="B54" s="357"/>
      <c r="C54" s="357"/>
      <c r="D54" s="357"/>
      <c r="E54" s="103" t="s">
        <v>37</v>
      </c>
      <c r="F54" s="102">
        <v>19</v>
      </c>
      <c r="G54" s="102">
        <v>19</v>
      </c>
      <c r="H54" s="102">
        <v>0</v>
      </c>
      <c r="I54" s="102">
        <v>0</v>
      </c>
      <c r="J54" s="104">
        <v>100</v>
      </c>
      <c r="K54" s="102">
        <v>0</v>
      </c>
      <c r="L54" s="102">
        <v>0</v>
      </c>
      <c r="M54" s="102">
        <v>10</v>
      </c>
      <c r="N54" s="102">
        <v>7</v>
      </c>
      <c r="O54" s="102">
        <v>2</v>
      </c>
      <c r="P54" s="222">
        <v>57.24</v>
      </c>
      <c r="Q54" s="54"/>
      <c r="R54" s="54"/>
      <c r="S54" s="54"/>
      <c r="T54" s="55"/>
      <c r="U54" s="54"/>
      <c r="V54" s="54"/>
      <c r="W54" s="54"/>
    </row>
    <row r="55" spans="1:23" s="56" customFormat="1" ht="15" customHeight="1" x14ac:dyDescent="0.2">
      <c r="A55" s="355"/>
      <c r="B55" s="358"/>
      <c r="C55" s="358"/>
      <c r="D55" s="358"/>
      <c r="E55" s="103" t="s">
        <v>61</v>
      </c>
      <c r="F55" s="102">
        <v>31</v>
      </c>
      <c r="G55" s="102">
        <v>31</v>
      </c>
      <c r="H55" s="102">
        <v>0</v>
      </c>
      <c r="I55" s="102">
        <v>0</v>
      </c>
      <c r="J55" s="104">
        <v>100</v>
      </c>
      <c r="K55" s="102">
        <v>0</v>
      </c>
      <c r="L55" s="102">
        <v>0</v>
      </c>
      <c r="M55" s="102">
        <v>17</v>
      </c>
      <c r="N55" s="102">
        <v>10</v>
      </c>
      <c r="O55" s="102">
        <v>4</v>
      </c>
      <c r="P55" s="222">
        <v>57.66</v>
      </c>
      <c r="Q55" s="54"/>
      <c r="R55" s="54"/>
      <c r="S55" s="54"/>
      <c r="T55" s="55"/>
      <c r="U55" s="54"/>
      <c r="V55" s="54"/>
      <c r="W55" s="54"/>
    </row>
    <row r="56" spans="1:23" s="56" customFormat="1" ht="15" customHeight="1" x14ac:dyDescent="0.2">
      <c r="A56" s="353">
        <v>16</v>
      </c>
      <c r="B56" s="356" t="s">
        <v>163</v>
      </c>
      <c r="C56" s="356" t="s">
        <v>162</v>
      </c>
      <c r="D56" s="356" t="s">
        <v>180</v>
      </c>
      <c r="E56" s="103" t="s">
        <v>36</v>
      </c>
      <c r="F56" s="102">
        <v>21</v>
      </c>
      <c r="G56" s="102">
        <v>21</v>
      </c>
      <c r="H56" s="102">
        <v>0</v>
      </c>
      <c r="I56" s="102">
        <v>0</v>
      </c>
      <c r="J56" s="104">
        <v>100</v>
      </c>
      <c r="K56" s="102">
        <v>0</v>
      </c>
      <c r="L56" s="102">
        <v>0</v>
      </c>
      <c r="M56" s="102">
        <v>13</v>
      </c>
      <c r="N56" s="102">
        <v>7</v>
      </c>
      <c r="O56" s="102">
        <v>1</v>
      </c>
      <c r="P56" s="222">
        <v>56.07</v>
      </c>
      <c r="Q56" s="54"/>
      <c r="R56" s="54"/>
      <c r="S56" s="54"/>
      <c r="T56" s="55"/>
      <c r="U56" s="54"/>
      <c r="V56" s="54"/>
      <c r="W56" s="54"/>
    </row>
    <row r="57" spans="1:23" s="56" customFormat="1" ht="15" customHeight="1" x14ac:dyDescent="0.2">
      <c r="A57" s="354"/>
      <c r="B57" s="357"/>
      <c r="C57" s="357"/>
      <c r="D57" s="357"/>
      <c r="E57" s="103" t="s">
        <v>37</v>
      </c>
      <c r="F57" s="102">
        <v>19</v>
      </c>
      <c r="G57" s="102">
        <v>19</v>
      </c>
      <c r="H57" s="102">
        <v>0</v>
      </c>
      <c r="I57" s="102">
        <v>0</v>
      </c>
      <c r="J57" s="104">
        <v>100</v>
      </c>
      <c r="K57" s="102">
        <v>0</v>
      </c>
      <c r="L57" s="102">
        <v>1</v>
      </c>
      <c r="M57" s="102">
        <v>11</v>
      </c>
      <c r="N57" s="102">
        <v>7</v>
      </c>
      <c r="O57" s="102">
        <v>0</v>
      </c>
      <c r="P57" s="222">
        <v>49.21</v>
      </c>
      <c r="Q57" s="54"/>
      <c r="R57" s="54"/>
      <c r="S57" s="54"/>
      <c r="T57" s="55"/>
      <c r="U57" s="54"/>
      <c r="V57" s="54"/>
      <c r="W57" s="54"/>
    </row>
    <row r="58" spans="1:23" s="56" customFormat="1" ht="15" customHeight="1" x14ac:dyDescent="0.2">
      <c r="A58" s="355"/>
      <c r="B58" s="358"/>
      <c r="C58" s="358"/>
      <c r="D58" s="358"/>
      <c r="E58" s="103" t="s">
        <v>61</v>
      </c>
      <c r="F58" s="102">
        <v>40</v>
      </c>
      <c r="G58" s="102">
        <v>40</v>
      </c>
      <c r="H58" s="102">
        <v>0</v>
      </c>
      <c r="I58" s="102">
        <v>0</v>
      </c>
      <c r="J58" s="104">
        <v>100</v>
      </c>
      <c r="K58" s="102">
        <v>0</v>
      </c>
      <c r="L58" s="102">
        <v>1</v>
      </c>
      <c r="M58" s="102">
        <v>24</v>
      </c>
      <c r="N58" s="102">
        <v>14</v>
      </c>
      <c r="O58" s="102">
        <v>1</v>
      </c>
      <c r="P58" s="222">
        <v>52.81</v>
      </c>
      <c r="Q58" s="54"/>
      <c r="R58" s="54"/>
      <c r="S58" s="54"/>
      <c r="T58" s="55"/>
      <c r="U58" s="54"/>
      <c r="V58" s="54"/>
      <c r="W58" s="54"/>
    </row>
    <row r="59" spans="1:23" s="56" customFormat="1" ht="15" customHeight="1" x14ac:dyDescent="0.2">
      <c r="A59" s="353">
        <v>17</v>
      </c>
      <c r="B59" s="356" t="s">
        <v>165</v>
      </c>
      <c r="C59" s="356" t="s">
        <v>162</v>
      </c>
      <c r="D59" s="356" t="s">
        <v>181</v>
      </c>
      <c r="E59" s="103" t="s">
        <v>36</v>
      </c>
      <c r="F59" s="102">
        <v>10</v>
      </c>
      <c r="G59" s="102">
        <v>10</v>
      </c>
      <c r="H59" s="102">
        <v>0</v>
      </c>
      <c r="I59" s="102">
        <v>0</v>
      </c>
      <c r="J59" s="104">
        <v>100</v>
      </c>
      <c r="K59" s="102">
        <v>0</v>
      </c>
      <c r="L59" s="102">
        <v>0</v>
      </c>
      <c r="M59" s="102">
        <v>4</v>
      </c>
      <c r="N59" s="102">
        <v>4</v>
      </c>
      <c r="O59" s="102">
        <v>2</v>
      </c>
      <c r="P59" s="222">
        <v>63.75</v>
      </c>
      <c r="Q59" s="54"/>
      <c r="R59" s="54"/>
      <c r="S59" s="54"/>
      <c r="T59" s="55"/>
      <c r="U59" s="54"/>
      <c r="V59" s="54"/>
      <c r="W59" s="54"/>
    </row>
    <row r="60" spans="1:23" s="56" customFormat="1" ht="15" customHeight="1" x14ac:dyDescent="0.2">
      <c r="A60" s="354"/>
      <c r="B60" s="357"/>
      <c r="C60" s="357"/>
      <c r="D60" s="357"/>
      <c r="E60" s="103" t="s">
        <v>37</v>
      </c>
      <c r="F60" s="102">
        <v>8</v>
      </c>
      <c r="G60" s="102">
        <v>8</v>
      </c>
      <c r="H60" s="102">
        <v>0</v>
      </c>
      <c r="I60" s="102">
        <v>0</v>
      </c>
      <c r="J60" s="104">
        <v>100</v>
      </c>
      <c r="K60" s="102">
        <v>0</v>
      </c>
      <c r="L60" s="102">
        <v>0</v>
      </c>
      <c r="M60" s="102">
        <v>4</v>
      </c>
      <c r="N60" s="102">
        <v>3</v>
      </c>
      <c r="O60" s="102">
        <v>1</v>
      </c>
      <c r="P60" s="222">
        <v>64.38</v>
      </c>
      <c r="Q60" s="54"/>
      <c r="R60" s="54"/>
      <c r="S60" s="54"/>
      <c r="T60" s="55"/>
      <c r="U60" s="54"/>
      <c r="V60" s="54"/>
      <c r="W60" s="54"/>
    </row>
    <row r="61" spans="1:23" s="56" customFormat="1" ht="15" customHeight="1" x14ac:dyDescent="0.2">
      <c r="A61" s="355"/>
      <c r="B61" s="358"/>
      <c r="C61" s="358"/>
      <c r="D61" s="358"/>
      <c r="E61" s="103" t="s">
        <v>61</v>
      </c>
      <c r="F61" s="102">
        <v>18</v>
      </c>
      <c r="G61" s="102">
        <v>18</v>
      </c>
      <c r="H61" s="102">
        <v>0</v>
      </c>
      <c r="I61" s="102">
        <v>0</v>
      </c>
      <c r="J61" s="104">
        <v>100</v>
      </c>
      <c r="K61" s="102">
        <v>0</v>
      </c>
      <c r="L61" s="102">
        <v>0</v>
      </c>
      <c r="M61" s="102">
        <v>8</v>
      </c>
      <c r="N61" s="102">
        <v>7</v>
      </c>
      <c r="O61" s="102">
        <v>3</v>
      </c>
      <c r="P61" s="222">
        <v>64.03</v>
      </c>
      <c r="Q61" s="54"/>
      <c r="R61" s="54"/>
      <c r="S61" s="54"/>
      <c r="T61" s="55"/>
      <c r="U61" s="54"/>
      <c r="V61" s="54"/>
      <c r="W61" s="54"/>
    </row>
    <row r="62" spans="1:23" s="56" customFormat="1" ht="15" customHeight="1" x14ac:dyDescent="0.2">
      <c r="A62" s="353">
        <v>18</v>
      </c>
      <c r="B62" s="356" t="s">
        <v>163</v>
      </c>
      <c r="C62" s="356" t="s">
        <v>162</v>
      </c>
      <c r="D62" s="356" t="s">
        <v>182</v>
      </c>
      <c r="E62" s="103" t="s">
        <v>36</v>
      </c>
      <c r="F62" s="102">
        <v>39</v>
      </c>
      <c r="G62" s="102">
        <v>39</v>
      </c>
      <c r="H62" s="102">
        <v>0</v>
      </c>
      <c r="I62" s="102">
        <v>0</v>
      </c>
      <c r="J62" s="104">
        <v>100</v>
      </c>
      <c r="K62" s="102">
        <v>0</v>
      </c>
      <c r="L62" s="102">
        <v>0</v>
      </c>
      <c r="M62" s="102">
        <v>17</v>
      </c>
      <c r="N62" s="102">
        <v>17</v>
      </c>
      <c r="O62" s="102">
        <v>5</v>
      </c>
      <c r="P62" s="222">
        <v>60.06</v>
      </c>
      <c r="Q62" s="54"/>
      <c r="R62" s="54"/>
      <c r="S62" s="54"/>
      <c r="T62" s="55"/>
      <c r="U62" s="54"/>
      <c r="V62" s="54"/>
      <c r="W62" s="54"/>
    </row>
    <row r="63" spans="1:23" s="56" customFormat="1" ht="15" customHeight="1" x14ac:dyDescent="0.2">
      <c r="A63" s="354"/>
      <c r="B63" s="357"/>
      <c r="C63" s="357"/>
      <c r="D63" s="357"/>
      <c r="E63" s="103" t="s">
        <v>37</v>
      </c>
      <c r="F63" s="102">
        <v>38</v>
      </c>
      <c r="G63" s="102">
        <v>38</v>
      </c>
      <c r="H63" s="102">
        <v>0</v>
      </c>
      <c r="I63" s="102">
        <v>0</v>
      </c>
      <c r="J63" s="104">
        <v>100</v>
      </c>
      <c r="K63" s="102">
        <v>0</v>
      </c>
      <c r="L63" s="102">
        <v>2</v>
      </c>
      <c r="M63" s="102">
        <v>19</v>
      </c>
      <c r="N63" s="102">
        <v>10</v>
      </c>
      <c r="O63" s="102">
        <v>7</v>
      </c>
      <c r="P63" s="222">
        <v>59.8</v>
      </c>
      <c r="Q63" s="54"/>
      <c r="R63" s="54"/>
      <c r="S63" s="54"/>
      <c r="T63" s="55"/>
      <c r="U63" s="54"/>
      <c r="V63" s="54"/>
      <c r="W63" s="54"/>
    </row>
    <row r="64" spans="1:23" s="56" customFormat="1" ht="15" customHeight="1" x14ac:dyDescent="0.2">
      <c r="A64" s="355"/>
      <c r="B64" s="358"/>
      <c r="C64" s="358"/>
      <c r="D64" s="358"/>
      <c r="E64" s="103" t="s">
        <v>61</v>
      </c>
      <c r="F64" s="102">
        <v>77</v>
      </c>
      <c r="G64" s="102">
        <v>77</v>
      </c>
      <c r="H64" s="102">
        <v>0</v>
      </c>
      <c r="I64" s="102">
        <v>0</v>
      </c>
      <c r="J64" s="104">
        <v>100</v>
      </c>
      <c r="K64" s="102">
        <v>0</v>
      </c>
      <c r="L64" s="102">
        <v>2</v>
      </c>
      <c r="M64" s="102">
        <v>36</v>
      </c>
      <c r="N64" s="102">
        <v>27</v>
      </c>
      <c r="O64" s="102">
        <v>12</v>
      </c>
      <c r="P64" s="222">
        <v>59.94</v>
      </c>
      <c r="Q64" s="54"/>
      <c r="R64" s="54"/>
      <c r="S64" s="54"/>
      <c r="T64" s="55"/>
      <c r="U64" s="54"/>
      <c r="V64" s="54"/>
      <c r="W64" s="54"/>
    </row>
    <row r="65" spans="1:23" s="56" customFormat="1" ht="15" customHeight="1" x14ac:dyDescent="0.2">
      <c r="A65" s="353">
        <v>19</v>
      </c>
      <c r="B65" s="356" t="s">
        <v>165</v>
      </c>
      <c r="C65" s="356" t="s">
        <v>162</v>
      </c>
      <c r="D65" s="356" t="s">
        <v>183</v>
      </c>
      <c r="E65" s="103" t="s">
        <v>36</v>
      </c>
      <c r="F65" s="102">
        <v>55</v>
      </c>
      <c r="G65" s="102">
        <v>55</v>
      </c>
      <c r="H65" s="102">
        <v>0</v>
      </c>
      <c r="I65" s="102">
        <v>0</v>
      </c>
      <c r="J65" s="104">
        <v>100</v>
      </c>
      <c r="K65" s="102">
        <v>0</v>
      </c>
      <c r="L65" s="102">
        <v>12</v>
      </c>
      <c r="M65" s="102">
        <v>21</v>
      </c>
      <c r="N65" s="102">
        <v>16</v>
      </c>
      <c r="O65" s="102">
        <v>6</v>
      </c>
      <c r="P65" s="222">
        <v>51.59</v>
      </c>
      <c r="Q65" s="54"/>
      <c r="R65" s="54"/>
      <c r="S65" s="54"/>
      <c r="T65" s="55"/>
      <c r="U65" s="54"/>
      <c r="V65" s="54"/>
      <c r="W65" s="54"/>
    </row>
    <row r="66" spans="1:23" s="56" customFormat="1" ht="15" customHeight="1" x14ac:dyDescent="0.2">
      <c r="A66" s="354"/>
      <c r="B66" s="357"/>
      <c r="C66" s="357"/>
      <c r="D66" s="357"/>
      <c r="E66" s="103" t="s">
        <v>37</v>
      </c>
      <c r="F66" s="102">
        <v>53</v>
      </c>
      <c r="G66" s="102">
        <v>51</v>
      </c>
      <c r="H66" s="102">
        <v>1</v>
      </c>
      <c r="I66" s="102">
        <v>1</v>
      </c>
      <c r="J66" s="104">
        <v>96.23</v>
      </c>
      <c r="K66" s="102">
        <v>0</v>
      </c>
      <c r="L66" s="102">
        <v>15</v>
      </c>
      <c r="M66" s="102">
        <v>24</v>
      </c>
      <c r="N66" s="102">
        <v>8</v>
      </c>
      <c r="O66" s="102">
        <v>4</v>
      </c>
      <c r="P66" s="222">
        <v>43.82</v>
      </c>
      <c r="Q66" s="54"/>
      <c r="R66" s="54"/>
      <c r="S66" s="54"/>
      <c r="T66" s="55"/>
      <c r="U66" s="54"/>
      <c r="V66" s="54"/>
      <c r="W66" s="54"/>
    </row>
    <row r="67" spans="1:23" s="56" customFormat="1" ht="15" customHeight="1" x14ac:dyDescent="0.2">
      <c r="A67" s="355"/>
      <c r="B67" s="358"/>
      <c r="C67" s="358"/>
      <c r="D67" s="358"/>
      <c r="E67" s="103" t="s">
        <v>61</v>
      </c>
      <c r="F67" s="102">
        <v>108</v>
      </c>
      <c r="G67" s="102">
        <v>106</v>
      </c>
      <c r="H67" s="102">
        <v>1</v>
      </c>
      <c r="I67" s="102">
        <v>1</v>
      </c>
      <c r="J67" s="104">
        <v>98.15</v>
      </c>
      <c r="K67" s="102">
        <v>0</v>
      </c>
      <c r="L67" s="102">
        <v>27</v>
      </c>
      <c r="M67" s="102">
        <v>45</v>
      </c>
      <c r="N67" s="102">
        <v>24</v>
      </c>
      <c r="O67" s="102">
        <v>10</v>
      </c>
      <c r="P67" s="222">
        <v>47.78</v>
      </c>
      <c r="Q67" s="54"/>
      <c r="R67" s="54"/>
      <c r="S67" s="54"/>
      <c r="T67" s="55"/>
      <c r="U67" s="54"/>
      <c r="V67" s="54"/>
      <c r="W67" s="54"/>
    </row>
    <row r="68" spans="1:23" s="56" customFormat="1" ht="15" customHeight="1" x14ac:dyDescent="0.2">
      <c r="A68" s="353">
        <v>20</v>
      </c>
      <c r="B68" s="356" t="s">
        <v>165</v>
      </c>
      <c r="C68" s="356" t="s">
        <v>162</v>
      </c>
      <c r="D68" s="356" t="s">
        <v>184</v>
      </c>
      <c r="E68" s="103" t="s">
        <v>36</v>
      </c>
      <c r="F68" s="102">
        <v>27</v>
      </c>
      <c r="G68" s="102">
        <v>26</v>
      </c>
      <c r="H68" s="102">
        <v>0</v>
      </c>
      <c r="I68" s="102">
        <v>1</v>
      </c>
      <c r="J68" s="104">
        <v>96.3</v>
      </c>
      <c r="K68" s="102">
        <v>0</v>
      </c>
      <c r="L68" s="102">
        <v>4</v>
      </c>
      <c r="M68" s="102">
        <v>11</v>
      </c>
      <c r="N68" s="102">
        <v>7</v>
      </c>
      <c r="O68" s="102">
        <v>4</v>
      </c>
      <c r="P68" s="222">
        <v>49.07</v>
      </c>
      <c r="Q68" s="54"/>
      <c r="R68" s="54"/>
      <c r="S68" s="54"/>
      <c r="T68" s="55"/>
      <c r="U68" s="54"/>
      <c r="V68" s="54"/>
      <c r="W68" s="54"/>
    </row>
    <row r="69" spans="1:23" s="56" customFormat="1" ht="15" customHeight="1" x14ac:dyDescent="0.2">
      <c r="A69" s="354"/>
      <c r="B69" s="357"/>
      <c r="C69" s="357"/>
      <c r="D69" s="357"/>
      <c r="E69" s="103" t="s">
        <v>37</v>
      </c>
      <c r="F69" s="102">
        <v>39</v>
      </c>
      <c r="G69" s="102">
        <v>38</v>
      </c>
      <c r="H69" s="102">
        <v>0</v>
      </c>
      <c r="I69" s="102">
        <v>1</v>
      </c>
      <c r="J69" s="104">
        <v>97.44</v>
      </c>
      <c r="K69" s="102">
        <v>0</v>
      </c>
      <c r="L69" s="102">
        <v>3</v>
      </c>
      <c r="M69" s="102">
        <v>15</v>
      </c>
      <c r="N69" s="102">
        <v>18</v>
      </c>
      <c r="O69" s="102">
        <v>2</v>
      </c>
      <c r="P69" s="222">
        <v>53.53</v>
      </c>
      <c r="Q69" s="54"/>
      <c r="R69" s="54"/>
      <c r="S69" s="54"/>
      <c r="T69" s="55"/>
      <c r="U69" s="54"/>
      <c r="V69" s="54"/>
      <c r="W69" s="54"/>
    </row>
    <row r="70" spans="1:23" s="56" customFormat="1" ht="15" customHeight="1" x14ac:dyDescent="0.2">
      <c r="A70" s="355"/>
      <c r="B70" s="358"/>
      <c r="C70" s="358"/>
      <c r="D70" s="358"/>
      <c r="E70" s="103" t="s">
        <v>61</v>
      </c>
      <c r="F70" s="102">
        <v>66</v>
      </c>
      <c r="G70" s="102">
        <v>64</v>
      </c>
      <c r="H70" s="102">
        <v>0</v>
      </c>
      <c r="I70" s="102">
        <v>2</v>
      </c>
      <c r="J70" s="104">
        <v>96.97</v>
      </c>
      <c r="K70" s="102">
        <v>0</v>
      </c>
      <c r="L70" s="102">
        <v>7</v>
      </c>
      <c r="M70" s="102">
        <v>26</v>
      </c>
      <c r="N70" s="102">
        <v>25</v>
      </c>
      <c r="O70" s="102">
        <v>6</v>
      </c>
      <c r="P70" s="222">
        <v>51.7</v>
      </c>
      <c r="Q70" s="54"/>
      <c r="R70" s="54"/>
      <c r="S70" s="54"/>
      <c r="T70" s="55"/>
      <c r="U70" s="54"/>
      <c r="V70" s="54"/>
      <c r="W70" s="54"/>
    </row>
    <row r="71" spans="1:23" s="56" customFormat="1" ht="15" customHeight="1" x14ac:dyDescent="0.2">
      <c r="A71" s="353">
        <v>21</v>
      </c>
      <c r="B71" s="356" t="s">
        <v>163</v>
      </c>
      <c r="C71" s="356" t="s">
        <v>162</v>
      </c>
      <c r="D71" s="356" t="s">
        <v>185</v>
      </c>
      <c r="E71" s="103" t="s">
        <v>36</v>
      </c>
      <c r="F71" s="102">
        <v>36</v>
      </c>
      <c r="G71" s="102">
        <v>36</v>
      </c>
      <c r="H71" s="102">
        <v>0</v>
      </c>
      <c r="I71" s="102">
        <v>0</v>
      </c>
      <c r="J71" s="104">
        <v>100</v>
      </c>
      <c r="K71" s="102">
        <v>0</v>
      </c>
      <c r="L71" s="102">
        <v>1</v>
      </c>
      <c r="M71" s="102">
        <v>14</v>
      </c>
      <c r="N71" s="102">
        <v>20</v>
      </c>
      <c r="O71" s="102">
        <v>1</v>
      </c>
      <c r="P71" s="222">
        <v>57.64</v>
      </c>
      <c r="Q71" s="54"/>
      <c r="R71" s="54"/>
      <c r="S71" s="54"/>
      <c r="T71" s="55"/>
      <c r="U71" s="54"/>
      <c r="V71" s="54"/>
      <c r="W71" s="54"/>
    </row>
    <row r="72" spans="1:23" s="56" customFormat="1" ht="15" customHeight="1" x14ac:dyDescent="0.2">
      <c r="A72" s="354"/>
      <c r="B72" s="357"/>
      <c r="C72" s="357"/>
      <c r="D72" s="357"/>
      <c r="E72" s="103" t="s">
        <v>37</v>
      </c>
      <c r="F72" s="102">
        <v>36</v>
      </c>
      <c r="G72" s="102">
        <v>36</v>
      </c>
      <c r="H72" s="102">
        <v>0</v>
      </c>
      <c r="I72" s="102">
        <v>0</v>
      </c>
      <c r="J72" s="104">
        <v>100</v>
      </c>
      <c r="K72" s="102">
        <v>0</v>
      </c>
      <c r="L72" s="102">
        <v>0</v>
      </c>
      <c r="M72" s="102">
        <v>11</v>
      </c>
      <c r="N72" s="102">
        <v>22</v>
      </c>
      <c r="O72" s="102">
        <v>3</v>
      </c>
      <c r="P72" s="222">
        <v>65</v>
      </c>
      <c r="Q72" s="54"/>
      <c r="R72" s="54"/>
      <c r="S72" s="54"/>
      <c r="T72" s="55"/>
      <c r="U72" s="54"/>
      <c r="V72" s="54"/>
      <c r="W72" s="54"/>
    </row>
    <row r="73" spans="1:23" s="56" customFormat="1" ht="15" customHeight="1" x14ac:dyDescent="0.2">
      <c r="A73" s="355"/>
      <c r="B73" s="358"/>
      <c r="C73" s="358"/>
      <c r="D73" s="358"/>
      <c r="E73" s="103" t="s">
        <v>61</v>
      </c>
      <c r="F73" s="102">
        <v>72</v>
      </c>
      <c r="G73" s="102">
        <v>72</v>
      </c>
      <c r="H73" s="102">
        <v>0</v>
      </c>
      <c r="I73" s="102">
        <v>0</v>
      </c>
      <c r="J73" s="104">
        <v>100</v>
      </c>
      <c r="K73" s="102">
        <v>0</v>
      </c>
      <c r="L73" s="102">
        <v>1</v>
      </c>
      <c r="M73" s="102">
        <v>25</v>
      </c>
      <c r="N73" s="102">
        <v>42</v>
      </c>
      <c r="O73" s="102">
        <v>4</v>
      </c>
      <c r="P73" s="222">
        <v>61.32</v>
      </c>
      <c r="Q73" s="54"/>
      <c r="R73" s="54"/>
      <c r="S73" s="54"/>
      <c r="T73" s="55"/>
      <c r="U73" s="54"/>
      <c r="V73" s="54"/>
      <c r="W73" s="54"/>
    </row>
    <row r="74" spans="1:23" s="56" customFormat="1" ht="15" customHeight="1" x14ac:dyDescent="0.2">
      <c r="A74" s="353">
        <v>22</v>
      </c>
      <c r="B74" s="356" t="s">
        <v>163</v>
      </c>
      <c r="C74" s="356" t="s">
        <v>162</v>
      </c>
      <c r="D74" s="356" t="s">
        <v>186</v>
      </c>
      <c r="E74" s="103" t="s">
        <v>36</v>
      </c>
      <c r="F74" s="102">
        <v>7</v>
      </c>
      <c r="G74" s="102">
        <v>7</v>
      </c>
      <c r="H74" s="102">
        <v>0</v>
      </c>
      <c r="I74" s="102">
        <v>0</v>
      </c>
      <c r="J74" s="104">
        <v>100</v>
      </c>
      <c r="K74" s="102">
        <v>0</v>
      </c>
      <c r="L74" s="102">
        <v>0</v>
      </c>
      <c r="M74" s="102">
        <v>2</v>
      </c>
      <c r="N74" s="102">
        <v>4</v>
      </c>
      <c r="O74" s="102">
        <v>1</v>
      </c>
      <c r="P74" s="222">
        <v>60.36</v>
      </c>
      <c r="Q74" s="54"/>
      <c r="R74" s="54"/>
      <c r="S74" s="54"/>
      <c r="T74" s="55"/>
      <c r="U74" s="54"/>
      <c r="V74" s="54"/>
      <c r="W74" s="54"/>
    </row>
    <row r="75" spans="1:23" s="56" customFormat="1" ht="15" customHeight="1" x14ac:dyDescent="0.2">
      <c r="A75" s="354"/>
      <c r="B75" s="357"/>
      <c r="C75" s="357"/>
      <c r="D75" s="357"/>
      <c r="E75" s="103" t="s">
        <v>37</v>
      </c>
      <c r="F75" s="102">
        <v>6</v>
      </c>
      <c r="G75" s="102">
        <v>6</v>
      </c>
      <c r="H75" s="102">
        <v>0</v>
      </c>
      <c r="I75" s="102">
        <v>0</v>
      </c>
      <c r="J75" s="104">
        <v>100</v>
      </c>
      <c r="K75" s="102">
        <v>0</v>
      </c>
      <c r="L75" s="102">
        <v>0</v>
      </c>
      <c r="M75" s="102">
        <v>1</v>
      </c>
      <c r="N75" s="102">
        <v>5</v>
      </c>
      <c r="O75" s="102">
        <v>0</v>
      </c>
      <c r="P75" s="222">
        <v>65.42</v>
      </c>
      <c r="Q75" s="54"/>
      <c r="R75" s="54"/>
      <c r="S75" s="54"/>
      <c r="T75" s="55"/>
      <c r="U75" s="54"/>
      <c r="V75" s="54"/>
      <c r="W75" s="54"/>
    </row>
    <row r="76" spans="1:23" s="56" customFormat="1" ht="15" customHeight="1" x14ac:dyDescent="0.2">
      <c r="A76" s="355"/>
      <c r="B76" s="358"/>
      <c r="C76" s="358"/>
      <c r="D76" s="358"/>
      <c r="E76" s="103" t="s">
        <v>61</v>
      </c>
      <c r="F76" s="102">
        <v>13</v>
      </c>
      <c r="G76" s="102">
        <v>13</v>
      </c>
      <c r="H76" s="102">
        <v>0</v>
      </c>
      <c r="I76" s="102">
        <v>0</v>
      </c>
      <c r="J76" s="104">
        <v>100</v>
      </c>
      <c r="K76" s="102">
        <v>0</v>
      </c>
      <c r="L76" s="102">
        <v>0</v>
      </c>
      <c r="M76" s="102">
        <v>3</v>
      </c>
      <c r="N76" s="102">
        <v>9</v>
      </c>
      <c r="O76" s="102">
        <v>1</v>
      </c>
      <c r="P76" s="222">
        <v>62.69</v>
      </c>
      <c r="Q76" s="54"/>
      <c r="R76" s="54"/>
      <c r="S76" s="54"/>
      <c r="T76" s="55"/>
      <c r="U76" s="54"/>
      <c r="V76" s="54"/>
      <c r="W76" s="54"/>
    </row>
    <row r="77" spans="1:23" s="56" customFormat="1" ht="15" customHeight="1" x14ac:dyDescent="0.2">
      <c r="A77" s="353">
        <v>23</v>
      </c>
      <c r="B77" s="356" t="s">
        <v>163</v>
      </c>
      <c r="C77" s="356" t="s">
        <v>162</v>
      </c>
      <c r="D77" s="356" t="s">
        <v>187</v>
      </c>
      <c r="E77" s="103" t="s">
        <v>36</v>
      </c>
      <c r="F77" s="102">
        <v>25</v>
      </c>
      <c r="G77" s="102">
        <v>25</v>
      </c>
      <c r="H77" s="102">
        <v>0</v>
      </c>
      <c r="I77" s="102">
        <v>0</v>
      </c>
      <c r="J77" s="104">
        <v>100</v>
      </c>
      <c r="K77" s="102">
        <v>0</v>
      </c>
      <c r="L77" s="102">
        <v>0</v>
      </c>
      <c r="M77" s="102">
        <v>11</v>
      </c>
      <c r="N77" s="102">
        <v>11</v>
      </c>
      <c r="O77" s="102">
        <v>3</v>
      </c>
      <c r="P77" s="222">
        <v>63.2</v>
      </c>
      <c r="Q77" s="54"/>
      <c r="R77" s="54"/>
      <c r="S77" s="54"/>
      <c r="T77" s="55"/>
      <c r="U77" s="54"/>
      <c r="V77" s="54"/>
      <c r="W77" s="54"/>
    </row>
    <row r="78" spans="1:23" s="56" customFormat="1" ht="15" customHeight="1" x14ac:dyDescent="0.2">
      <c r="A78" s="354"/>
      <c r="B78" s="357"/>
      <c r="C78" s="357"/>
      <c r="D78" s="357"/>
      <c r="E78" s="103" t="s">
        <v>37</v>
      </c>
      <c r="F78" s="102">
        <v>32</v>
      </c>
      <c r="G78" s="102">
        <v>32</v>
      </c>
      <c r="H78" s="102">
        <v>0</v>
      </c>
      <c r="I78" s="102">
        <v>0</v>
      </c>
      <c r="J78" s="104">
        <v>100</v>
      </c>
      <c r="K78" s="102">
        <v>0</v>
      </c>
      <c r="L78" s="102">
        <v>1</v>
      </c>
      <c r="M78" s="102">
        <v>10</v>
      </c>
      <c r="N78" s="102">
        <v>13</v>
      </c>
      <c r="O78" s="102">
        <v>8</v>
      </c>
      <c r="P78" s="222">
        <v>70.47</v>
      </c>
      <c r="Q78" s="54"/>
      <c r="R78" s="54"/>
      <c r="S78" s="54"/>
      <c r="T78" s="55"/>
      <c r="U78" s="54"/>
      <c r="V78" s="54"/>
      <c r="W78" s="54"/>
    </row>
    <row r="79" spans="1:23" s="56" customFormat="1" ht="15" customHeight="1" x14ac:dyDescent="0.2">
      <c r="A79" s="355"/>
      <c r="B79" s="358"/>
      <c r="C79" s="358"/>
      <c r="D79" s="358"/>
      <c r="E79" s="103" t="s">
        <v>61</v>
      </c>
      <c r="F79" s="102">
        <v>57</v>
      </c>
      <c r="G79" s="102">
        <v>57</v>
      </c>
      <c r="H79" s="102">
        <v>0</v>
      </c>
      <c r="I79" s="102">
        <v>0</v>
      </c>
      <c r="J79" s="104">
        <v>100</v>
      </c>
      <c r="K79" s="102">
        <v>0</v>
      </c>
      <c r="L79" s="102">
        <v>1</v>
      </c>
      <c r="M79" s="102">
        <v>21</v>
      </c>
      <c r="N79" s="102">
        <v>24</v>
      </c>
      <c r="O79" s="102">
        <v>11</v>
      </c>
      <c r="P79" s="222">
        <v>67.28</v>
      </c>
      <c r="Q79" s="54"/>
      <c r="R79" s="54"/>
      <c r="S79" s="54"/>
      <c r="T79" s="55"/>
      <c r="U79" s="54"/>
      <c r="V79" s="54"/>
      <c r="W79" s="54"/>
    </row>
    <row r="80" spans="1:23" s="56" customFormat="1" ht="15" customHeight="1" x14ac:dyDescent="0.2">
      <c r="A80" s="353">
        <v>24</v>
      </c>
      <c r="B80" s="356" t="s">
        <v>163</v>
      </c>
      <c r="C80" s="356" t="s">
        <v>162</v>
      </c>
      <c r="D80" s="356" t="s">
        <v>188</v>
      </c>
      <c r="E80" s="103" t="s">
        <v>36</v>
      </c>
      <c r="F80" s="102">
        <v>45</v>
      </c>
      <c r="G80" s="102">
        <v>43</v>
      </c>
      <c r="H80" s="102">
        <v>0</v>
      </c>
      <c r="I80" s="102">
        <v>2</v>
      </c>
      <c r="J80" s="104">
        <v>95.56</v>
      </c>
      <c r="K80" s="102">
        <v>0</v>
      </c>
      <c r="L80" s="102">
        <v>3</v>
      </c>
      <c r="M80" s="102">
        <v>20</v>
      </c>
      <c r="N80" s="102">
        <v>16</v>
      </c>
      <c r="O80" s="102">
        <v>4</v>
      </c>
      <c r="P80" s="222">
        <v>52.83</v>
      </c>
      <c r="Q80" s="54"/>
      <c r="R80" s="54"/>
      <c r="S80" s="54"/>
      <c r="T80" s="55"/>
      <c r="U80" s="54"/>
      <c r="V80" s="54"/>
      <c r="W80" s="54"/>
    </row>
    <row r="81" spans="1:23" s="56" customFormat="1" ht="15" customHeight="1" x14ac:dyDescent="0.2">
      <c r="A81" s="354"/>
      <c r="B81" s="357"/>
      <c r="C81" s="357"/>
      <c r="D81" s="357"/>
      <c r="E81" s="103" t="s">
        <v>37</v>
      </c>
      <c r="F81" s="102">
        <v>56</v>
      </c>
      <c r="G81" s="102">
        <v>53</v>
      </c>
      <c r="H81" s="102">
        <v>0</v>
      </c>
      <c r="I81" s="102">
        <v>3</v>
      </c>
      <c r="J81" s="104">
        <v>94.64</v>
      </c>
      <c r="K81" s="102">
        <v>0</v>
      </c>
      <c r="L81" s="102">
        <v>1</v>
      </c>
      <c r="M81" s="102">
        <v>31</v>
      </c>
      <c r="N81" s="102">
        <v>12</v>
      </c>
      <c r="O81" s="102">
        <v>9</v>
      </c>
      <c r="P81" s="222">
        <v>54.02</v>
      </c>
      <c r="Q81" s="54"/>
      <c r="R81" s="54"/>
      <c r="S81" s="54"/>
      <c r="T81" s="55"/>
      <c r="U81" s="54"/>
      <c r="V81" s="54"/>
      <c r="W81" s="54"/>
    </row>
    <row r="82" spans="1:23" s="56" customFormat="1" ht="15" customHeight="1" x14ac:dyDescent="0.2">
      <c r="A82" s="355"/>
      <c r="B82" s="358"/>
      <c r="C82" s="358"/>
      <c r="D82" s="358"/>
      <c r="E82" s="103" t="s">
        <v>61</v>
      </c>
      <c r="F82" s="102">
        <v>101</v>
      </c>
      <c r="G82" s="102">
        <v>96</v>
      </c>
      <c r="H82" s="102">
        <v>0</v>
      </c>
      <c r="I82" s="102">
        <v>5</v>
      </c>
      <c r="J82" s="104">
        <v>95.05</v>
      </c>
      <c r="K82" s="102">
        <v>0</v>
      </c>
      <c r="L82" s="102">
        <v>4</v>
      </c>
      <c r="M82" s="102">
        <v>51</v>
      </c>
      <c r="N82" s="102">
        <v>28</v>
      </c>
      <c r="O82" s="102">
        <v>13</v>
      </c>
      <c r="P82" s="222">
        <v>53.49</v>
      </c>
      <c r="Q82" s="54"/>
      <c r="R82" s="54"/>
      <c r="S82" s="54"/>
      <c r="T82" s="55"/>
      <c r="U82" s="54"/>
      <c r="V82" s="54"/>
      <c r="W82" s="54"/>
    </row>
    <row r="83" spans="1:23" s="56" customFormat="1" ht="15" customHeight="1" x14ac:dyDescent="0.2">
      <c r="A83" s="353">
        <v>25</v>
      </c>
      <c r="B83" s="356" t="s">
        <v>163</v>
      </c>
      <c r="C83" s="356" t="s">
        <v>162</v>
      </c>
      <c r="D83" s="356" t="s">
        <v>189</v>
      </c>
      <c r="E83" s="103" t="s">
        <v>36</v>
      </c>
      <c r="F83" s="102">
        <v>53</v>
      </c>
      <c r="G83" s="102">
        <v>52</v>
      </c>
      <c r="H83" s="102">
        <v>0</v>
      </c>
      <c r="I83" s="102">
        <v>1</v>
      </c>
      <c r="J83" s="104">
        <v>98.11</v>
      </c>
      <c r="K83" s="102">
        <v>0</v>
      </c>
      <c r="L83" s="102">
        <v>8</v>
      </c>
      <c r="M83" s="102">
        <v>23</v>
      </c>
      <c r="N83" s="102">
        <v>16</v>
      </c>
      <c r="O83" s="102">
        <v>5</v>
      </c>
      <c r="P83" s="222">
        <v>52.97</v>
      </c>
      <c r="Q83" s="54"/>
      <c r="R83" s="54"/>
      <c r="S83" s="54"/>
      <c r="T83" s="55"/>
      <c r="U83" s="54"/>
      <c r="V83" s="54"/>
      <c r="W83" s="54"/>
    </row>
    <row r="84" spans="1:23" s="56" customFormat="1" ht="15" customHeight="1" x14ac:dyDescent="0.2">
      <c r="A84" s="354"/>
      <c r="B84" s="357"/>
      <c r="C84" s="357"/>
      <c r="D84" s="357"/>
      <c r="E84" s="103" t="s">
        <v>37</v>
      </c>
      <c r="F84" s="102">
        <v>47</v>
      </c>
      <c r="G84" s="102">
        <v>46</v>
      </c>
      <c r="H84" s="102">
        <v>0</v>
      </c>
      <c r="I84" s="102">
        <v>1</v>
      </c>
      <c r="J84" s="104">
        <v>97.87</v>
      </c>
      <c r="K84" s="102">
        <v>0</v>
      </c>
      <c r="L84" s="102">
        <v>1</v>
      </c>
      <c r="M84" s="102">
        <v>20</v>
      </c>
      <c r="N84" s="102">
        <v>20</v>
      </c>
      <c r="O84" s="102">
        <v>5</v>
      </c>
      <c r="P84" s="222">
        <v>62.07</v>
      </c>
      <c r="Q84" s="54"/>
      <c r="R84" s="54"/>
      <c r="S84" s="54"/>
      <c r="T84" s="55"/>
      <c r="U84" s="54"/>
      <c r="V84" s="54"/>
      <c r="W84" s="54"/>
    </row>
    <row r="85" spans="1:23" s="56" customFormat="1" ht="15" customHeight="1" x14ac:dyDescent="0.2">
      <c r="A85" s="355"/>
      <c r="B85" s="358"/>
      <c r="C85" s="358"/>
      <c r="D85" s="358"/>
      <c r="E85" s="103" t="s">
        <v>61</v>
      </c>
      <c r="F85" s="102">
        <v>100</v>
      </c>
      <c r="G85" s="102">
        <v>98</v>
      </c>
      <c r="H85" s="102">
        <v>0</v>
      </c>
      <c r="I85" s="102">
        <v>2</v>
      </c>
      <c r="J85" s="104">
        <v>98</v>
      </c>
      <c r="K85" s="102">
        <v>0</v>
      </c>
      <c r="L85" s="102">
        <v>9</v>
      </c>
      <c r="M85" s="102">
        <v>43</v>
      </c>
      <c r="N85" s="102">
        <v>36</v>
      </c>
      <c r="O85" s="102">
        <v>10</v>
      </c>
      <c r="P85" s="222">
        <v>57.25</v>
      </c>
      <c r="Q85" s="54"/>
      <c r="R85" s="54"/>
      <c r="S85" s="54"/>
      <c r="T85" s="55"/>
      <c r="U85" s="54"/>
      <c r="V85" s="54"/>
      <c r="W85" s="54"/>
    </row>
    <row r="86" spans="1:23" s="56" customFormat="1" ht="15" customHeight="1" x14ac:dyDescent="0.2">
      <c r="A86" s="353">
        <v>26</v>
      </c>
      <c r="B86" s="356" t="s">
        <v>163</v>
      </c>
      <c r="C86" s="356" t="s">
        <v>162</v>
      </c>
      <c r="D86" s="356" t="s">
        <v>190</v>
      </c>
      <c r="E86" s="103" t="s">
        <v>36</v>
      </c>
      <c r="F86" s="102">
        <v>44</v>
      </c>
      <c r="G86" s="102">
        <v>44</v>
      </c>
      <c r="H86" s="102">
        <v>0</v>
      </c>
      <c r="I86" s="102">
        <v>0</v>
      </c>
      <c r="J86" s="104">
        <v>100</v>
      </c>
      <c r="K86" s="102">
        <v>0</v>
      </c>
      <c r="L86" s="102">
        <v>0</v>
      </c>
      <c r="M86" s="102">
        <v>19</v>
      </c>
      <c r="N86" s="102">
        <v>15</v>
      </c>
      <c r="O86" s="102">
        <v>10</v>
      </c>
      <c r="P86" s="222">
        <v>66.53</v>
      </c>
      <c r="Q86" s="54"/>
      <c r="R86" s="54"/>
      <c r="S86" s="54"/>
      <c r="T86" s="55"/>
      <c r="U86" s="54"/>
      <c r="V86" s="54"/>
      <c r="W86" s="54"/>
    </row>
    <row r="87" spans="1:23" s="56" customFormat="1" ht="15" customHeight="1" x14ac:dyDescent="0.2">
      <c r="A87" s="354"/>
      <c r="B87" s="357"/>
      <c r="C87" s="357"/>
      <c r="D87" s="357"/>
      <c r="E87" s="103" t="s">
        <v>37</v>
      </c>
      <c r="F87" s="102">
        <v>43</v>
      </c>
      <c r="G87" s="102">
        <v>42</v>
      </c>
      <c r="H87" s="102">
        <v>0</v>
      </c>
      <c r="I87" s="102">
        <v>1</v>
      </c>
      <c r="J87" s="104">
        <v>97.67</v>
      </c>
      <c r="K87" s="102">
        <v>0</v>
      </c>
      <c r="L87" s="102">
        <v>1</v>
      </c>
      <c r="M87" s="102">
        <v>15</v>
      </c>
      <c r="N87" s="102">
        <v>24</v>
      </c>
      <c r="O87" s="102">
        <v>2</v>
      </c>
      <c r="P87" s="222">
        <v>62.33</v>
      </c>
      <c r="Q87" s="54"/>
      <c r="R87" s="54"/>
      <c r="S87" s="54"/>
      <c r="T87" s="55"/>
      <c r="U87" s="54"/>
      <c r="V87" s="54"/>
      <c r="W87" s="54"/>
    </row>
    <row r="88" spans="1:23" s="56" customFormat="1" ht="15" customHeight="1" x14ac:dyDescent="0.2">
      <c r="A88" s="355"/>
      <c r="B88" s="358"/>
      <c r="C88" s="358"/>
      <c r="D88" s="358"/>
      <c r="E88" s="103" t="s">
        <v>61</v>
      </c>
      <c r="F88" s="102">
        <v>87</v>
      </c>
      <c r="G88" s="102">
        <v>86</v>
      </c>
      <c r="H88" s="102">
        <v>0</v>
      </c>
      <c r="I88" s="102">
        <v>1</v>
      </c>
      <c r="J88" s="104">
        <v>98.85</v>
      </c>
      <c r="K88" s="102">
        <v>0</v>
      </c>
      <c r="L88" s="102">
        <v>1</v>
      </c>
      <c r="M88" s="102">
        <v>34</v>
      </c>
      <c r="N88" s="102">
        <v>39</v>
      </c>
      <c r="O88" s="102">
        <v>12</v>
      </c>
      <c r="P88" s="222">
        <v>64.45</v>
      </c>
      <c r="Q88" s="54"/>
      <c r="R88" s="54"/>
      <c r="S88" s="54"/>
      <c r="T88" s="55"/>
      <c r="U88" s="54"/>
      <c r="V88" s="54"/>
      <c r="W88" s="54"/>
    </row>
    <row r="89" spans="1:23" s="56" customFormat="1" ht="15" customHeight="1" x14ac:dyDescent="0.2">
      <c r="A89" s="353">
        <v>27</v>
      </c>
      <c r="B89" s="356" t="s">
        <v>163</v>
      </c>
      <c r="C89" s="356" t="s">
        <v>162</v>
      </c>
      <c r="D89" s="356" t="s">
        <v>191</v>
      </c>
      <c r="E89" s="103" t="s">
        <v>36</v>
      </c>
      <c r="F89" s="102">
        <v>10</v>
      </c>
      <c r="G89" s="102">
        <v>10</v>
      </c>
      <c r="H89" s="102">
        <v>0</v>
      </c>
      <c r="I89" s="102">
        <v>0</v>
      </c>
      <c r="J89" s="104">
        <v>100</v>
      </c>
      <c r="K89" s="102">
        <v>0</v>
      </c>
      <c r="L89" s="102">
        <v>0</v>
      </c>
      <c r="M89" s="102">
        <v>5</v>
      </c>
      <c r="N89" s="102">
        <v>4</v>
      </c>
      <c r="O89" s="102">
        <v>1</v>
      </c>
      <c r="P89" s="222">
        <v>56.25</v>
      </c>
      <c r="Q89" s="54"/>
      <c r="R89" s="54"/>
      <c r="S89" s="54"/>
      <c r="T89" s="55"/>
      <c r="U89" s="54"/>
      <c r="V89" s="54"/>
      <c r="W89" s="54"/>
    </row>
    <row r="90" spans="1:23" s="56" customFormat="1" ht="15" customHeight="1" x14ac:dyDescent="0.2">
      <c r="A90" s="354"/>
      <c r="B90" s="357"/>
      <c r="C90" s="357"/>
      <c r="D90" s="357"/>
      <c r="E90" s="103" t="s">
        <v>37</v>
      </c>
      <c r="F90" s="102">
        <v>15</v>
      </c>
      <c r="G90" s="102">
        <v>12</v>
      </c>
      <c r="H90" s="102">
        <v>0</v>
      </c>
      <c r="I90" s="102">
        <v>3</v>
      </c>
      <c r="J90" s="104">
        <v>80</v>
      </c>
      <c r="K90" s="102">
        <v>0</v>
      </c>
      <c r="L90" s="102">
        <v>1</v>
      </c>
      <c r="M90" s="102">
        <v>7</v>
      </c>
      <c r="N90" s="102">
        <v>4</v>
      </c>
      <c r="O90" s="102">
        <v>0</v>
      </c>
      <c r="P90" s="222">
        <v>45.67</v>
      </c>
      <c r="Q90" s="54"/>
      <c r="R90" s="54"/>
      <c r="S90" s="54"/>
      <c r="T90" s="55"/>
      <c r="U90" s="54"/>
      <c r="V90" s="54"/>
      <c r="W90" s="54"/>
    </row>
    <row r="91" spans="1:23" s="56" customFormat="1" ht="15" customHeight="1" x14ac:dyDescent="0.2">
      <c r="A91" s="355"/>
      <c r="B91" s="358"/>
      <c r="C91" s="358"/>
      <c r="D91" s="358"/>
      <c r="E91" s="103" t="s">
        <v>61</v>
      </c>
      <c r="F91" s="102">
        <v>25</v>
      </c>
      <c r="G91" s="102">
        <v>22</v>
      </c>
      <c r="H91" s="102">
        <v>0</v>
      </c>
      <c r="I91" s="102">
        <v>3</v>
      </c>
      <c r="J91" s="104">
        <v>88</v>
      </c>
      <c r="K91" s="102">
        <v>0</v>
      </c>
      <c r="L91" s="102">
        <v>1</v>
      </c>
      <c r="M91" s="102">
        <v>12</v>
      </c>
      <c r="N91" s="102">
        <v>8</v>
      </c>
      <c r="O91" s="102">
        <v>1</v>
      </c>
      <c r="P91" s="222">
        <v>49.9</v>
      </c>
      <c r="Q91" s="54"/>
      <c r="R91" s="54"/>
      <c r="S91" s="54"/>
      <c r="T91" s="55"/>
      <c r="U91" s="54"/>
      <c r="V91" s="54"/>
      <c r="W91" s="54"/>
    </row>
    <row r="92" spans="1:23" s="56" customFormat="1" ht="15" customHeight="1" x14ac:dyDescent="0.2">
      <c r="A92" s="359" t="s">
        <v>48</v>
      </c>
      <c r="B92" s="360"/>
      <c r="C92" s="360"/>
      <c r="D92" s="360"/>
      <c r="E92" s="105" t="s">
        <v>36</v>
      </c>
      <c r="F92" s="93">
        <f>IFERROR(SUMIF($E$11:$E$91,$E$92,F11:F91),"")</f>
        <v>797</v>
      </c>
      <c r="G92" s="93">
        <f>IFERROR(SUMIF($E$11:$E$91,$E$92,G11:G91),"")</f>
        <v>787</v>
      </c>
      <c r="H92" s="93">
        <f>IFERROR(SUMIF($E$11:$E$91,$E$92,H11:H91),"")</f>
        <v>0</v>
      </c>
      <c r="I92" s="93">
        <f>IFERROR(SUMIF($E$11:$E$91,$E$92,I11:I91),"")</f>
        <v>10</v>
      </c>
      <c r="J92" s="97">
        <f>IFERROR(IF(F92&gt;0,ROUND((G92/F92)*100,2),0),"")</f>
        <v>98.75</v>
      </c>
      <c r="K92" s="93">
        <f>IFERROR(SUMIF($E$11:$E$91,$E$92,K11:K91),"")</f>
        <v>0</v>
      </c>
      <c r="L92" s="93">
        <f>IFERROR(SUMIF($E$11:$E$91,$E$92,L11:L91),"")</f>
        <v>41</v>
      </c>
      <c r="M92" s="93">
        <f>IFERROR(SUMIF($E$11:$E$91,$E$92,M11:M91),"")</f>
        <v>335</v>
      </c>
      <c r="N92" s="93">
        <f>IFERROR(SUMIF($E$11:$E$91,$E$92,N11:N91),"")</f>
        <v>309</v>
      </c>
      <c r="O92" s="93">
        <f>IFERROR(SUMIF($E$11:$E$91,$E$92,O11:O91),"")</f>
        <v>102</v>
      </c>
      <c r="P92" s="98">
        <v>58.66</v>
      </c>
      <c r="Q92" s="54"/>
      <c r="R92" s="54"/>
      <c r="S92" s="54"/>
      <c r="T92" s="55"/>
      <c r="U92" s="54"/>
      <c r="V92" s="54"/>
      <c r="W92" s="54"/>
    </row>
    <row r="93" spans="1:23" s="56" customFormat="1" ht="15" customHeight="1" x14ac:dyDescent="0.2">
      <c r="A93" s="361"/>
      <c r="B93" s="362"/>
      <c r="C93" s="362"/>
      <c r="D93" s="362"/>
      <c r="E93" s="105" t="s">
        <v>37</v>
      </c>
      <c r="F93" s="93">
        <f>IFERROR(SUMIF($E$11:$E$91,$E$93,F11:F91),"NIL")</f>
        <v>835</v>
      </c>
      <c r="G93" s="93">
        <f>IFERROR(SUMIF($E$11:$E$91,$E$93,G11:G91),"")</f>
        <v>816</v>
      </c>
      <c r="H93" s="93">
        <f>IFERROR(SUMIF($E$11:$E$91,$E$93,H11:H91),"")</f>
        <v>1</v>
      </c>
      <c r="I93" s="93">
        <f>IFERROR(SUMIF($E$11:$E$91,$E$93,I11:I91),"")</f>
        <v>18</v>
      </c>
      <c r="J93" s="97">
        <f>IFERROR(IF(F93&gt;0,ROUND((G93/F93)*100,2),0),"")</f>
        <v>97.72</v>
      </c>
      <c r="K93" s="93">
        <f>IFERROR(SUMIF($E$11:$E$91,$E$93,K11:K91),"")</f>
        <v>0</v>
      </c>
      <c r="L93" s="93">
        <f>IFERROR(SUMIF($E$11:$E$91,$E$93,L11:L91),"")</f>
        <v>43</v>
      </c>
      <c r="M93" s="93">
        <f>IFERROR(SUMIF($E$11:$E$91,$E$93,M11:M91),"")</f>
        <v>332</v>
      </c>
      <c r="N93" s="93">
        <f>IFERROR(SUMIF($E$11:$E$91,$E$93,N11:N91),"")</f>
        <v>347</v>
      </c>
      <c r="O93" s="93">
        <f>IFERROR(SUMIF($E$11:$E$91,$E$93,O11:O91),"")</f>
        <v>94</v>
      </c>
      <c r="P93" s="98">
        <v>59.65</v>
      </c>
      <c r="Q93" s="54"/>
      <c r="R93" s="54"/>
      <c r="S93" s="54"/>
      <c r="T93" s="55"/>
      <c r="U93" s="54"/>
      <c r="V93" s="54"/>
      <c r="W93" s="54"/>
    </row>
    <row r="94" spans="1:23" s="56" customFormat="1" ht="15" customHeight="1" x14ac:dyDescent="0.2">
      <c r="A94" s="363"/>
      <c r="B94" s="364"/>
      <c r="C94" s="364"/>
      <c r="D94" s="364"/>
      <c r="E94" s="105" t="s">
        <v>61</v>
      </c>
      <c r="F94" s="93">
        <f>IFERROR(SUMIF($E$11:$E$91,$E$94,F11:F91),"")</f>
        <v>1632</v>
      </c>
      <c r="G94" s="93">
        <f>IFERROR(SUMIF($E$11:$E$91,$E$94,G11:G91),"")</f>
        <v>1603</v>
      </c>
      <c r="H94" s="93">
        <f>IFERROR(SUMIF($E$11:$E$91,$E$94,H11:H91),"")</f>
        <v>1</v>
      </c>
      <c r="I94" s="93">
        <f>IFERROR(SUMIF($E$11:$E$91,$E$94,I11:I91),"")</f>
        <v>28</v>
      </c>
      <c r="J94" s="97">
        <f>IFERROR(IF(F94&gt;0,ROUND((G94/F94)*100,2),0),"")</f>
        <v>98.22</v>
      </c>
      <c r="K94" s="93">
        <f>IFERROR(SUMIF($E$11:$E$91,$E$94,K11:K91),"")</f>
        <v>0</v>
      </c>
      <c r="L94" s="93">
        <f>IFERROR(SUMIF($E$11:$E$91,$E$94,L11:L91),"")</f>
        <v>84</v>
      </c>
      <c r="M94" s="93">
        <f>IFERROR(SUMIF($E$11:$E$91,$E$94,M11:M91),"")</f>
        <v>667</v>
      </c>
      <c r="N94" s="93">
        <f>IFERROR(SUMIF($E$11:$E$91,$E$94,N11:N91),"")</f>
        <v>656</v>
      </c>
      <c r="O94" s="93">
        <f>IFERROR(SUMIF($E$11:$E$91,$E$94,O11:O91),"")</f>
        <v>196</v>
      </c>
      <c r="P94" s="98">
        <v>59.17</v>
      </c>
      <c r="Q94" s="54"/>
      <c r="R94" s="54"/>
      <c r="S94" s="54"/>
      <c r="T94" s="55"/>
      <c r="U94" s="54"/>
      <c r="V94" s="54"/>
      <c r="W94" s="54"/>
    </row>
    <row r="95" spans="1:23" ht="20.100000000000001" customHeight="1" x14ac:dyDescent="0.2">
      <c r="A95" s="365" t="s">
        <v>160</v>
      </c>
      <c r="B95" s="366"/>
      <c r="C95" s="366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8"/>
    </row>
    <row r="96" spans="1:23" s="68" customFormat="1" ht="20.100000000000001" customHeight="1" x14ac:dyDescent="0.2">
      <c r="A96" s="62"/>
      <c r="B96" s="60" t="s">
        <v>192</v>
      </c>
      <c r="C96" s="60"/>
      <c r="D96" s="63"/>
      <c r="E96" s="61"/>
      <c r="F96" s="61"/>
      <c r="G96" s="61"/>
      <c r="H96" s="61"/>
      <c r="I96" s="61"/>
      <c r="J96" s="61"/>
      <c r="K96" s="61"/>
      <c r="L96" s="61"/>
      <c r="M96" s="61"/>
      <c r="N96" s="213"/>
      <c r="O96" s="61"/>
      <c r="P96" s="64"/>
      <c r="Q96" s="66"/>
      <c r="R96" s="66"/>
      <c r="S96" s="66"/>
      <c r="T96" s="67"/>
      <c r="U96" s="66"/>
      <c r="V96" s="66"/>
      <c r="W96" s="66"/>
    </row>
    <row r="97" spans="1:23" s="68" customFormat="1" ht="20.100000000000001" customHeight="1" x14ac:dyDescent="0.2">
      <c r="A97" s="571">
        <v>44029</v>
      </c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7"/>
      <c r="Q97" s="66"/>
      <c r="R97" s="66"/>
      <c r="S97" s="66"/>
      <c r="T97" s="67"/>
      <c r="U97" s="66"/>
      <c r="V97" s="66"/>
      <c r="W97" s="66"/>
    </row>
    <row r="98" spans="1:23" s="68" customFormat="1" ht="20.100000000000001" customHeight="1" x14ac:dyDescent="0.2">
      <c r="A98" s="62"/>
      <c r="B98" s="60" t="s">
        <v>193</v>
      </c>
      <c r="C98" s="60"/>
      <c r="D98" s="53"/>
      <c r="E98" s="61"/>
      <c r="F98" s="61"/>
      <c r="G98" s="61"/>
      <c r="H98" s="61"/>
      <c r="I98" s="61"/>
      <c r="J98" s="61"/>
      <c r="K98" s="61"/>
      <c r="L98" s="61"/>
      <c r="M98" s="61"/>
      <c r="N98" s="213"/>
      <c r="O98" s="61"/>
      <c r="P98" s="64"/>
      <c r="Q98" s="66"/>
      <c r="R98" s="66"/>
      <c r="S98" s="66"/>
      <c r="T98" s="67"/>
      <c r="U98" s="66"/>
      <c r="V98" s="66"/>
      <c r="W98" s="66"/>
    </row>
    <row r="99" spans="1:23" s="68" customFormat="1" ht="20.100000000000001" customHeight="1" thickBot="1" x14ac:dyDescent="0.25">
      <c r="A99" s="348"/>
      <c r="B99" s="349"/>
      <c r="C99" s="349"/>
      <c r="D99" s="350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2"/>
      <c r="Q99" s="66"/>
      <c r="R99" s="66"/>
      <c r="S99" s="66"/>
      <c r="T99" s="67"/>
      <c r="U99" s="66"/>
      <c r="V99" s="66"/>
      <c r="W99" s="66"/>
    </row>
    <row r="1081" spans="1:23" ht="24.95" customHeight="1" x14ac:dyDescent="0.2">
      <c r="A1081" s="106"/>
      <c r="B1081" s="106"/>
      <c r="C1081" s="106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41"/>
      <c r="O1081" s="2"/>
      <c r="P1081" s="2"/>
      <c r="Q1081" s="2"/>
      <c r="R1081" s="2"/>
      <c r="S1081" s="2"/>
      <c r="T1081" s="2"/>
      <c r="U1081" s="2"/>
      <c r="V1081" s="2"/>
      <c r="W1081" s="2"/>
    </row>
    <row r="1082" spans="1:23" ht="24.95" customHeight="1" x14ac:dyDescent="0.2">
      <c r="A1082" s="107"/>
      <c r="B1082" s="107"/>
      <c r="C1082" s="107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41"/>
      <c r="O1082" s="2"/>
      <c r="P1082" s="2"/>
      <c r="Q1082" s="2"/>
      <c r="R1082" s="2"/>
      <c r="S1082" s="2"/>
      <c r="T1082" s="2"/>
      <c r="U1082" s="2"/>
      <c r="V1082" s="2"/>
      <c r="W1082" s="2"/>
    </row>
    <row r="1083" spans="1:23" ht="24.95" customHeight="1" x14ac:dyDescent="0.2">
      <c r="A1083" s="107"/>
      <c r="B1083" s="107"/>
      <c r="C1083" s="107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41"/>
      <c r="O1083" s="2"/>
      <c r="P1083" s="2"/>
      <c r="Q1083" s="2"/>
      <c r="R1083" s="2"/>
      <c r="S1083" s="2"/>
      <c r="T1083" s="2"/>
      <c r="U1083" s="2"/>
      <c r="V1083" s="2"/>
      <c r="W1083" s="2"/>
    </row>
    <row r="1084" spans="1:23" ht="24.95" customHeight="1" x14ac:dyDescent="0.2">
      <c r="A1084" s="107"/>
      <c r="B1084" s="107"/>
      <c r="C1084" s="107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41"/>
      <c r="O1084" s="2"/>
      <c r="P1084" s="2"/>
      <c r="Q1084" s="2"/>
      <c r="R1084" s="2"/>
      <c r="S1084" s="2"/>
      <c r="T1084" s="2"/>
      <c r="U1084" s="2"/>
      <c r="V1084" s="2"/>
      <c r="W1084" s="2"/>
    </row>
    <row r="1085" spans="1:23" ht="24.95" customHeight="1" x14ac:dyDescent="0.2">
      <c r="A1085" s="107"/>
      <c r="B1085" s="107"/>
      <c r="C1085" s="107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41"/>
      <c r="O1085" s="2"/>
      <c r="P1085" s="2"/>
      <c r="Q1085" s="2"/>
      <c r="R1085" s="2"/>
      <c r="S1085" s="2"/>
      <c r="T1085" s="2"/>
      <c r="U1085" s="2"/>
      <c r="V1085" s="2"/>
      <c r="W1085" s="2"/>
    </row>
    <row r="1086" spans="1:23" ht="24.95" customHeight="1" x14ac:dyDescent="0.2">
      <c r="A1086" s="107"/>
      <c r="B1086" s="107"/>
      <c r="C1086" s="107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41"/>
      <c r="O1086" s="2"/>
      <c r="P1086" s="2"/>
      <c r="Q1086" s="2"/>
      <c r="R1086" s="2"/>
      <c r="S1086" s="2"/>
      <c r="T1086" s="2"/>
      <c r="U1086" s="2"/>
      <c r="V1086" s="2"/>
      <c r="W1086" s="2"/>
    </row>
    <row r="1087" spans="1:23" ht="24.95" customHeight="1" x14ac:dyDescent="0.2">
      <c r="A1087" s="107"/>
      <c r="B1087" s="107"/>
      <c r="C1087" s="107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41"/>
      <c r="O1087" s="2"/>
      <c r="P1087" s="2"/>
      <c r="Q1087" s="2"/>
      <c r="R1087" s="2"/>
      <c r="S1087" s="2"/>
      <c r="T1087" s="2"/>
      <c r="U1087" s="2"/>
      <c r="V1087" s="2"/>
      <c r="W1087" s="2"/>
    </row>
    <row r="1088" spans="1:23" ht="24.95" customHeight="1" x14ac:dyDescent="0.2">
      <c r="A1088" s="107"/>
      <c r="B1088" s="107"/>
      <c r="C1088" s="107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41"/>
      <c r="O1088" s="2"/>
      <c r="P1088" s="2"/>
      <c r="Q1088" s="2"/>
      <c r="R1088" s="2"/>
      <c r="S1088" s="2"/>
      <c r="T1088" s="2"/>
      <c r="U1088" s="2"/>
      <c r="V1088" s="2"/>
      <c r="W1088" s="2"/>
    </row>
    <row r="1089" spans="1:23" ht="24.95" customHeight="1" x14ac:dyDescent="0.2">
      <c r="A1089" s="107"/>
      <c r="B1089" s="107"/>
      <c r="C1089" s="107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41"/>
      <c r="O1089" s="2"/>
      <c r="P1089" s="2"/>
      <c r="Q1089" s="2"/>
      <c r="R1089" s="2"/>
      <c r="S1089" s="2"/>
      <c r="T1089" s="2"/>
      <c r="U1089" s="2"/>
      <c r="V1089" s="2"/>
      <c r="W1089" s="2"/>
    </row>
    <row r="1090" spans="1:23" ht="24.95" customHeight="1" x14ac:dyDescent="0.2">
      <c r="A1090" s="107"/>
      <c r="B1090" s="107"/>
      <c r="C1090" s="107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41"/>
      <c r="O1090" s="2"/>
      <c r="P1090" s="2"/>
      <c r="Q1090" s="2"/>
      <c r="R1090" s="2"/>
      <c r="S1090" s="2"/>
      <c r="T1090" s="2"/>
      <c r="U1090" s="2"/>
      <c r="V1090" s="2"/>
      <c r="W1090" s="2"/>
    </row>
    <row r="1091" spans="1:23" ht="24.95" customHeight="1" x14ac:dyDescent="0.2">
      <c r="A1091" s="107"/>
      <c r="B1091" s="107"/>
      <c r="C1091" s="107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41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ht="24.95" customHeight="1" x14ac:dyDescent="0.2">
      <c r="A1092" s="107"/>
      <c r="B1092" s="107"/>
      <c r="C1092" s="107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41"/>
      <c r="O1092" s="2"/>
      <c r="P1092" s="2"/>
      <c r="Q1092" s="2"/>
      <c r="R1092" s="2"/>
      <c r="S1092" s="2"/>
      <c r="T1092" s="2"/>
      <c r="U1092" s="2"/>
      <c r="V1092" s="2"/>
      <c r="W1092" s="2"/>
    </row>
    <row r="1093" spans="1:23" ht="24.95" customHeight="1" x14ac:dyDescent="0.2">
      <c r="A1093" s="107"/>
      <c r="B1093" s="107"/>
      <c r="C1093" s="107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41"/>
      <c r="O1093" s="2"/>
      <c r="P1093" s="2"/>
      <c r="Q1093" s="2"/>
      <c r="R1093" s="2"/>
      <c r="S1093" s="2"/>
      <c r="T1093" s="2"/>
      <c r="U1093" s="2"/>
      <c r="V1093" s="2"/>
      <c r="W1093" s="2"/>
    </row>
    <row r="1094" spans="1:23" ht="24.95" customHeight="1" x14ac:dyDescent="0.2">
      <c r="A1094" s="107"/>
      <c r="B1094" s="107"/>
      <c r="C1094" s="107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41"/>
      <c r="O1094" s="2"/>
      <c r="P1094" s="2"/>
      <c r="Q1094" s="2"/>
      <c r="R1094" s="2"/>
      <c r="S1094" s="2"/>
      <c r="T1094" s="2"/>
      <c r="U1094" s="2"/>
      <c r="V1094" s="2"/>
      <c r="W1094" s="2"/>
    </row>
    <row r="1095" spans="1:23" ht="24.95" customHeight="1" x14ac:dyDescent="0.2">
      <c r="A1095" s="107"/>
      <c r="B1095" s="107"/>
      <c r="C1095" s="107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41"/>
      <c r="O1095" s="2"/>
      <c r="P1095" s="2"/>
      <c r="Q1095" s="2"/>
      <c r="R1095" s="2"/>
      <c r="S1095" s="2"/>
      <c r="T1095" s="2"/>
      <c r="U1095" s="2"/>
      <c r="V1095" s="2"/>
      <c r="W1095" s="2"/>
    </row>
    <row r="1096" spans="1:23" ht="24.95" customHeight="1" x14ac:dyDescent="0.2">
      <c r="A1096" s="107"/>
      <c r="B1096" s="107"/>
      <c r="C1096" s="107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41"/>
      <c r="O1096" s="2"/>
      <c r="P1096" s="2"/>
      <c r="Q1096" s="2"/>
      <c r="R1096" s="2"/>
      <c r="S1096" s="2"/>
      <c r="T1096" s="2"/>
      <c r="U1096" s="2"/>
      <c r="V1096" s="2"/>
      <c r="W1096" s="2"/>
    </row>
    <row r="1097" spans="1:23" ht="24.95" customHeight="1" x14ac:dyDescent="0.2">
      <c r="A1097" s="107"/>
      <c r="B1097" s="107"/>
      <c r="C1097" s="107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41"/>
      <c r="O1097" s="2"/>
      <c r="P1097" s="2"/>
      <c r="Q1097" s="2"/>
      <c r="R1097" s="2"/>
      <c r="S1097" s="2"/>
      <c r="T1097" s="2"/>
      <c r="U1097" s="2"/>
      <c r="V1097" s="2"/>
      <c r="W1097" s="2"/>
    </row>
    <row r="1098" spans="1:23" ht="24.95" customHeight="1" x14ac:dyDescent="0.2">
      <c r="A1098" s="107"/>
      <c r="B1098" s="107"/>
      <c r="C1098" s="107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41"/>
      <c r="O1098" s="2"/>
      <c r="P1098" s="2"/>
      <c r="Q1098" s="2"/>
      <c r="R1098" s="2"/>
      <c r="S1098" s="2"/>
      <c r="T1098" s="2"/>
      <c r="U1098" s="2"/>
      <c r="V1098" s="2"/>
      <c r="W1098" s="2"/>
    </row>
    <row r="1099" spans="1:23" ht="24.95" customHeight="1" x14ac:dyDescent="0.2">
      <c r="A1099" s="107"/>
      <c r="B1099" s="107"/>
      <c r="C1099" s="107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41"/>
      <c r="O1099" s="2"/>
      <c r="P1099" s="2"/>
      <c r="Q1099" s="2"/>
      <c r="R1099" s="2"/>
      <c r="S1099" s="2"/>
      <c r="T1099" s="2"/>
      <c r="U1099" s="2"/>
      <c r="V1099" s="2"/>
      <c r="W1099" s="2"/>
    </row>
    <row r="1100" spans="1:23" ht="24.95" customHeight="1" x14ac:dyDescent="0.2">
      <c r="A1100" s="107"/>
      <c r="B1100" s="107"/>
      <c r="C1100" s="107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41"/>
      <c r="O1100" s="2"/>
      <c r="P1100" s="2"/>
      <c r="Q1100" s="2"/>
      <c r="R1100" s="2"/>
      <c r="S1100" s="2"/>
      <c r="T1100" s="2"/>
      <c r="U1100" s="2"/>
      <c r="V1100" s="2"/>
      <c r="W1100" s="2"/>
    </row>
  </sheetData>
  <sheetProtection algorithmName="SHA-512" hashValue="EEqu6g38CsWGTlJrkK5Dc6xa6eI5PTehKDuJT9EC7SKRg/su+H5VCwE++jfruCk1WAqrli8e1Oqu279axKMQGQ==" saltValue="WaI5vi4l3gWGPGJDFZKqPQ==" spinCount="100000" sheet="1" objects="1" scenarios="1"/>
  <mergeCells count="137">
    <mergeCell ref="A92:D94"/>
    <mergeCell ref="A89:A91"/>
    <mergeCell ref="D89:D91"/>
    <mergeCell ref="A83:A85"/>
    <mergeCell ref="D83:D85"/>
    <mergeCell ref="A86:A88"/>
    <mergeCell ref="D86:D88"/>
    <mergeCell ref="B83:B85"/>
    <mergeCell ref="B86:B88"/>
    <mergeCell ref="B89:B91"/>
    <mergeCell ref="C83:C85"/>
    <mergeCell ref="C86:C88"/>
    <mergeCell ref="C89:C91"/>
    <mergeCell ref="A77:A79"/>
    <mergeCell ref="D77:D79"/>
    <mergeCell ref="A80:A82"/>
    <mergeCell ref="D80:D82"/>
    <mergeCell ref="A71:A73"/>
    <mergeCell ref="D71:D73"/>
    <mergeCell ref="A74:A76"/>
    <mergeCell ref="D74:D76"/>
    <mergeCell ref="B71:B73"/>
    <mergeCell ref="B74:B76"/>
    <mergeCell ref="B77:B79"/>
    <mergeCell ref="B80:B82"/>
    <mergeCell ref="C71:C73"/>
    <mergeCell ref="C74:C76"/>
    <mergeCell ref="C77:C79"/>
    <mergeCell ref="C80:C82"/>
    <mergeCell ref="A65:A67"/>
    <mergeCell ref="D65:D67"/>
    <mergeCell ref="A68:A70"/>
    <mergeCell ref="D68:D70"/>
    <mergeCell ref="A59:A61"/>
    <mergeCell ref="D59:D61"/>
    <mergeCell ref="A62:A64"/>
    <mergeCell ref="D62:D64"/>
    <mergeCell ref="B59:B61"/>
    <mergeCell ref="B62:B64"/>
    <mergeCell ref="B65:B67"/>
    <mergeCell ref="B68:B70"/>
    <mergeCell ref="C59:C61"/>
    <mergeCell ref="C62:C64"/>
    <mergeCell ref="C65:C67"/>
    <mergeCell ref="C68:C70"/>
    <mergeCell ref="A53:A55"/>
    <mergeCell ref="D53:D55"/>
    <mergeCell ref="A56:A58"/>
    <mergeCell ref="D56:D58"/>
    <mergeCell ref="A47:A49"/>
    <mergeCell ref="D47:D49"/>
    <mergeCell ref="A50:A52"/>
    <mergeCell ref="D50:D52"/>
    <mergeCell ref="B47:B49"/>
    <mergeCell ref="B50:B52"/>
    <mergeCell ref="B53:B55"/>
    <mergeCell ref="B56:B58"/>
    <mergeCell ref="C47:C49"/>
    <mergeCell ref="C50:C52"/>
    <mergeCell ref="C53:C55"/>
    <mergeCell ref="C56:C58"/>
    <mergeCell ref="A41:A43"/>
    <mergeCell ref="D41:D43"/>
    <mergeCell ref="A44:A46"/>
    <mergeCell ref="D44:D46"/>
    <mergeCell ref="A35:A37"/>
    <mergeCell ref="D35:D37"/>
    <mergeCell ref="A38:A40"/>
    <mergeCell ref="D38:D40"/>
    <mergeCell ref="B35:B37"/>
    <mergeCell ref="B38:B40"/>
    <mergeCell ref="B41:B43"/>
    <mergeCell ref="B44:B46"/>
    <mergeCell ref="C35:C37"/>
    <mergeCell ref="C38:C40"/>
    <mergeCell ref="C41:C43"/>
    <mergeCell ref="C44:C46"/>
    <mergeCell ref="A29:A31"/>
    <mergeCell ref="D29:D31"/>
    <mergeCell ref="A32:A34"/>
    <mergeCell ref="D32:D34"/>
    <mergeCell ref="A23:A25"/>
    <mergeCell ref="D23:D25"/>
    <mergeCell ref="A26:A28"/>
    <mergeCell ref="D26:D28"/>
    <mergeCell ref="B32:B34"/>
    <mergeCell ref="C32:C34"/>
    <mergeCell ref="A1:P1"/>
    <mergeCell ref="D11:D13"/>
    <mergeCell ref="A11:A13"/>
    <mergeCell ref="A97:P97"/>
    <mergeCell ref="A99:P99"/>
    <mergeCell ref="A95:P95"/>
    <mergeCell ref="A8:A10"/>
    <mergeCell ref="D8:D10"/>
    <mergeCell ref="K8:O8"/>
    <mergeCell ref="A17:A19"/>
    <mergeCell ref="D17:D19"/>
    <mergeCell ref="A20:A22"/>
    <mergeCell ref="D20:D22"/>
    <mergeCell ref="N9:N10"/>
    <mergeCell ref="O9:O10"/>
    <mergeCell ref="P8:P10"/>
    <mergeCell ref="A14:A16"/>
    <mergeCell ref="D14:D16"/>
    <mergeCell ref="I9:I10"/>
    <mergeCell ref="A7:P7"/>
    <mergeCell ref="A5:P5"/>
    <mergeCell ref="A6:P6"/>
    <mergeCell ref="A2:P2"/>
    <mergeCell ref="A3:P3"/>
    <mergeCell ref="F8:I8"/>
    <mergeCell ref="A4:P4"/>
    <mergeCell ref="E8:E10"/>
    <mergeCell ref="F9:F10"/>
    <mergeCell ref="G9:G10"/>
    <mergeCell ref="H9:H10"/>
    <mergeCell ref="B8:B10"/>
    <mergeCell ref="C8:C10"/>
    <mergeCell ref="J8:J10"/>
    <mergeCell ref="K9:K10"/>
    <mergeCell ref="L9:L10"/>
    <mergeCell ref="M9:M10"/>
    <mergeCell ref="B11:B13"/>
    <mergeCell ref="C11:C13"/>
    <mergeCell ref="B14:B16"/>
    <mergeCell ref="B17:B19"/>
    <mergeCell ref="B20:B22"/>
    <mergeCell ref="B23:B25"/>
    <mergeCell ref="B26:B28"/>
    <mergeCell ref="B29:B31"/>
    <mergeCell ref="C14:C16"/>
    <mergeCell ref="C17:C19"/>
    <mergeCell ref="C20:C22"/>
    <mergeCell ref="C23:C25"/>
    <mergeCell ref="C26:C28"/>
    <mergeCell ref="C29:C31"/>
  </mergeCells>
  <phoneticPr fontId="0" type="noConversion"/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ignoredErrors>
    <ignoredError sqref="J92:J94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100"/>
  <sheetViews>
    <sheetView showGridLines="0" zoomScaleNormal="100" workbookViewId="0">
      <pane xSplit="16" ySplit="10" topLeftCell="Q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71" t="s">
        <v>95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3"/>
    </row>
    <row r="2" spans="1:23" ht="20.100000000000001" customHeight="1" x14ac:dyDescent="0.2">
      <c r="A2" s="374" t="s">
        <v>157</v>
      </c>
      <c r="B2" s="375"/>
      <c r="C2" s="375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78" t="s">
        <v>158</v>
      </c>
      <c r="B3" s="379"/>
      <c r="C3" s="379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32"/>
      <c r="B4" s="382"/>
      <c r="C4" s="38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83" t="s">
        <v>159</v>
      </c>
      <c r="B5" s="384"/>
      <c r="C5" s="384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20" t="s">
        <v>135</v>
      </c>
      <c r="B6" s="387"/>
      <c r="C6" s="387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2"/>
      <c r="Q6" s="261"/>
      <c r="R6" s="261"/>
      <c r="S6" s="261"/>
      <c r="T6" s="261"/>
      <c r="U6" s="261"/>
      <c r="V6" s="261"/>
      <c r="W6" s="261"/>
    </row>
    <row r="7" spans="1:23" ht="9.9499999999999993" customHeight="1" x14ac:dyDescent="0.2">
      <c r="A7" s="338"/>
      <c r="B7" s="388"/>
      <c r="C7" s="388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4"/>
      <c r="Q7" s="10"/>
      <c r="R7" s="261"/>
      <c r="S7" s="261"/>
      <c r="T7" s="261"/>
      <c r="U7" s="10"/>
      <c r="V7" s="261"/>
      <c r="W7" s="261"/>
    </row>
    <row r="8" spans="1:23" ht="24.95" customHeight="1" x14ac:dyDescent="0.2">
      <c r="A8" s="389"/>
      <c r="B8" s="369" t="s">
        <v>34</v>
      </c>
      <c r="C8" s="370" t="s">
        <v>35</v>
      </c>
      <c r="D8" s="391" t="s">
        <v>0</v>
      </c>
      <c r="E8" s="370" t="s">
        <v>62</v>
      </c>
      <c r="F8" s="370" t="s">
        <v>25</v>
      </c>
      <c r="G8" s="370"/>
      <c r="H8" s="370"/>
      <c r="I8" s="370"/>
      <c r="J8" s="392" t="s">
        <v>15</v>
      </c>
      <c r="K8" s="393" t="s">
        <v>51</v>
      </c>
      <c r="L8" s="393"/>
      <c r="M8" s="393"/>
      <c r="N8" s="393"/>
      <c r="O8" s="393"/>
      <c r="P8" s="394" t="s">
        <v>11</v>
      </c>
    </row>
    <row r="9" spans="1:23" ht="15" customHeight="1" x14ac:dyDescent="0.2">
      <c r="A9" s="389"/>
      <c r="B9" s="369"/>
      <c r="C9" s="370"/>
      <c r="D9" s="39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9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94"/>
    </row>
    <row r="10" spans="1:23" ht="15" customHeight="1" x14ac:dyDescent="0.2">
      <c r="A10" s="390"/>
      <c r="B10" s="369"/>
      <c r="C10" s="370"/>
      <c r="D10" s="391"/>
      <c r="E10" s="370"/>
      <c r="F10" s="370"/>
      <c r="G10" s="370"/>
      <c r="H10" s="370"/>
      <c r="I10" s="370"/>
      <c r="J10" s="392"/>
      <c r="K10" s="369"/>
      <c r="L10" s="369"/>
      <c r="M10" s="369"/>
      <c r="N10" s="369"/>
      <c r="O10" s="369"/>
      <c r="P10" s="394"/>
    </row>
    <row r="11" spans="1:23" s="56" customFormat="1" ht="15" customHeight="1" x14ac:dyDescent="0.2">
      <c r="A11" s="353">
        <v>1</v>
      </c>
      <c r="B11" s="356" t="s">
        <v>163</v>
      </c>
      <c r="C11" s="356" t="s">
        <v>162</v>
      </c>
      <c r="D11" s="356" t="s">
        <v>161</v>
      </c>
      <c r="E11" s="103" t="s">
        <v>36</v>
      </c>
      <c r="F11" s="102">
        <v>18</v>
      </c>
      <c r="G11" s="102">
        <v>18</v>
      </c>
      <c r="H11" s="102">
        <v>0</v>
      </c>
      <c r="I11" s="102">
        <v>0</v>
      </c>
      <c r="J11" s="104">
        <v>100</v>
      </c>
      <c r="K11" s="102">
        <v>0</v>
      </c>
      <c r="L11" s="102">
        <v>0</v>
      </c>
      <c r="M11" s="102">
        <v>10</v>
      </c>
      <c r="N11" s="102">
        <v>6</v>
      </c>
      <c r="O11" s="102">
        <v>2</v>
      </c>
      <c r="P11" s="222">
        <v>55.83</v>
      </c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54"/>
      <c r="B12" s="357"/>
      <c r="C12" s="357"/>
      <c r="D12" s="357"/>
      <c r="E12" s="103" t="s">
        <v>37</v>
      </c>
      <c r="F12" s="102">
        <v>14</v>
      </c>
      <c r="G12" s="102">
        <v>14</v>
      </c>
      <c r="H12" s="102">
        <v>0</v>
      </c>
      <c r="I12" s="102">
        <v>0</v>
      </c>
      <c r="J12" s="104">
        <v>100</v>
      </c>
      <c r="K12" s="102">
        <v>0</v>
      </c>
      <c r="L12" s="102">
        <v>0</v>
      </c>
      <c r="M12" s="102">
        <v>6</v>
      </c>
      <c r="N12" s="102">
        <v>7</v>
      </c>
      <c r="O12" s="102">
        <v>1</v>
      </c>
      <c r="P12" s="222">
        <v>59.29</v>
      </c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55"/>
      <c r="B13" s="358"/>
      <c r="C13" s="358"/>
      <c r="D13" s="358"/>
      <c r="E13" s="103" t="s">
        <v>61</v>
      </c>
      <c r="F13" s="102">
        <v>32</v>
      </c>
      <c r="G13" s="102">
        <v>32</v>
      </c>
      <c r="H13" s="102">
        <v>0</v>
      </c>
      <c r="I13" s="102">
        <v>0</v>
      </c>
      <c r="J13" s="104">
        <v>100</v>
      </c>
      <c r="K13" s="102">
        <v>0</v>
      </c>
      <c r="L13" s="102">
        <v>0</v>
      </c>
      <c r="M13" s="102">
        <v>16</v>
      </c>
      <c r="N13" s="102">
        <v>13</v>
      </c>
      <c r="O13" s="102">
        <v>3</v>
      </c>
      <c r="P13" s="222">
        <v>57.34</v>
      </c>
      <c r="Q13" s="54"/>
      <c r="R13" s="54"/>
      <c r="S13" s="54"/>
      <c r="T13" s="55"/>
      <c r="U13" s="54"/>
      <c r="V13" s="54"/>
      <c r="W13" s="54"/>
    </row>
    <row r="14" spans="1:23" s="56" customFormat="1" ht="15" customHeight="1" x14ac:dyDescent="0.2">
      <c r="A14" s="353">
        <v>2</v>
      </c>
      <c r="B14" s="356" t="s">
        <v>165</v>
      </c>
      <c r="C14" s="356" t="s">
        <v>162</v>
      </c>
      <c r="D14" s="356" t="s">
        <v>164</v>
      </c>
      <c r="E14" s="103" t="s">
        <v>36</v>
      </c>
      <c r="F14" s="102">
        <v>12</v>
      </c>
      <c r="G14" s="102">
        <v>10</v>
      </c>
      <c r="H14" s="102">
        <v>0</v>
      </c>
      <c r="I14" s="102">
        <v>2</v>
      </c>
      <c r="J14" s="104">
        <v>83.33</v>
      </c>
      <c r="K14" s="102">
        <v>0</v>
      </c>
      <c r="L14" s="102">
        <v>0</v>
      </c>
      <c r="M14" s="102">
        <v>6</v>
      </c>
      <c r="N14" s="102">
        <v>4</v>
      </c>
      <c r="O14" s="102">
        <v>0</v>
      </c>
      <c r="P14" s="222">
        <v>50.83</v>
      </c>
      <c r="Q14" s="54"/>
      <c r="R14" s="54"/>
      <c r="S14" s="54"/>
      <c r="T14" s="55"/>
      <c r="U14" s="54"/>
      <c r="V14" s="54"/>
      <c r="W14" s="54"/>
    </row>
    <row r="15" spans="1:23" s="56" customFormat="1" ht="15" customHeight="1" x14ac:dyDescent="0.2">
      <c r="A15" s="354"/>
      <c r="B15" s="357"/>
      <c r="C15" s="357"/>
      <c r="D15" s="357"/>
      <c r="E15" s="103" t="s">
        <v>37</v>
      </c>
      <c r="F15" s="102">
        <v>18</v>
      </c>
      <c r="G15" s="102">
        <v>18</v>
      </c>
      <c r="H15" s="102">
        <v>0</v>
      </c>
      <c r="I15" s="102">
        <v>0</v>
      </c>
      <c r="J15" s="104">
        <v>100</v>
      </c>
      <c r="K15" s="102">
        <v>0</v>
      </c>
      <c r="L15" s="102">
        <v>0</v>
      </c>
      <c r="M15" s="102">
        <v>6</v>
      </c>
      <c r="N15" s="102">
        <v>9</v>
      </c>
      <c r="O15" s="102">
        <v>3</v>
      </c>
      <c r="P15" s="222">
        <v>66.11</v>
      </c>
      <c r="Q15" s="54"/>
      <c r="R15" s="54"/>
      <c r="S15" s="54"/>
      <c r="T15" s="55"/>
      <c r="U15" s="54"/>
      <c r="V15" s="54"/>
      <c r="W15" s="54"/>
    </row>
    <row r="16" spans="1:23" s="56" customFormat="1" ht="15" customHeight="1" x14ac:dyDescent="0.2">
      <c r="A16" s="355"/>
      <c r="B16" s="358"/>
      <c r="C16" s="358"/>
      <c r="D16" s="358"/>
      <c r="E16" s="103" t="s">
        <v>61</v>
      </c>
      <c r="F16" s="102">
        <v>30</v>
      </c>
      <c r="G16" s="102">
        <v>28</v>
      </c>
      <c r="H16" s="102">
        <v>0</v>
      </c>
      <c r="I16" s="102">
        <v>2</v>
      </c>
      <c r="J16" s="104">
        <v>93.33</v>
      </c>
      <c r="K16" s="102">
        <v>0</v>
      </c>
      <c r="L16" s="102">
        <v>0</v>
      </c>
      <c r="M16" s="102">
        <v>12</v>
      </c>
      <c r="N16" s="102">
        <v>13</v>
      </c>
      <c r="O16" s="102">
        <v>3</v>
      </c>
      <c r="P16" s="222">
        <v>60</v>
      </c>
      <c r="Q16" s="54"/>
      <c r="R16" s="54"/>
      <c r="S16" s="54"/>
      <c r="T16" s="55"/>
      <c r="U16" s="54"/>
      <c r="V16" s="54"/>
      <c r="W16" s="54"/>
    </row>
    <row r="17" spans="1:23" s="56" customFormat="1" ht="15" customHeight="1" x14ac:dyDescent="0.2">
      <c r="A17" s="353">
        <v>3</v>
      </c>
      <c r="B17" s="356" t="s">
        <v>165</v>
      </c>
      <c r="C17" s="356" t="s">
        <v>162</v>
      </c>
      <c r="D17" s="356" t="s">
        <v>166</v>
      </c>
      <c r="E17" s="103" t="s">
        <v>36</v>
      </c>
      <c r="F17" s="102">
        <v>18</v>
      </c>
      <c r="G17" s="102">
        <v>18</v>
      </c>
      <c r="H17" s="102">
        <v>0</v>
      </c>
      <c r="I17" s="102">
        <v>0</v>
      </c>
      <c r="J17" s="104">
        <v>100</v>
      </c>
      <c r="K17" s="102">
        <v>0</v>
      </c>
      <c r="L17" s="102">
        <v>0</v>
      </c>
      <c r="M17" s="102">
        <v>5</v>
      </c>
      <c r="N17" s="102">
        <v>8</v>
      </c>
      <c r="O17" s="102">
        <v>5</v>
      </c>
      <c r="P17" s="222">
        <v>67.08</v>
      </c>
      <c r="Q17" s="54"/>
      <c r="R17" s="54"/>
      <c r="S17" s="54"/>
      <c r="T17" s="55"/>
      <c r="U17" s="54"/>
      <c r="V17" s="54"/>
      <c r="W17" s="54"/>
    </row>
    <row r="18" spans="1:23" s="56" customFormat="1" ht="15" customHeight="1" x14ac:dyDescent="0.2">
      <c r="A18" s="354"/>
      <c r="B18" s="357"/>
      <c r="C18" s="357"/>
      <c r="D18" s="357"/>
      <c r="E18" s="103" t="s">
        <v>37</v>
      </c>
      <c r="F18" s="102">
        <v>10</v>
      </c>
      <c r="G18" s="102">
        <v>10</v>
      </c>
      <c r="H18" s="102">
        <v>0</v>
      </c>
      <c r="I18" s="102">
        <v>0</v>
      </c>
      <c r="J18" s="104">
        <v>100</v>
      </c>
      <c r="K18" s="102">
        <v>0</v>
      </c>
      <c r="L18" s="102">
        <v>0</v>
      </c>
      <c r="M18" s="102">
        <v>4</v>
      </c>
      <c r="N18" s="102">
        <v>5</v>
      </c>
      <c r="O18" s="102">
        <v>1</v>
      </c>
      <c r="P18" s="222">
        <v>62.5</v>
      </c>
      <c r="Q18" s="54"/>
      <c r="R18" s="54"/>
      <c r="S18" s="54"/>
      <c r="T18" s="55"/>
      <c r="U18" s="54"/>
      <c r="V18" s="54"/>
      <c r="W18" s="54"/>
    </row>
    <row r="19" spans="1:23" s="56" customFormat="1" ht="15" customHeight="1" x14ac:dyDescent="0.2">
      <c r="A19" s="355"/>
      <c r="B19" s="358"/>
      <c r="C19" s="358"/>
      <c r="D19" s="358"/>
      <c r="E19" s="103" t="s">
        <v>61</v>
      </c>
      <c r="F19" s="102">
        <v>28</v>
      </c>
      <c r="G19" s="102">
        <v>28</v>
      </c>
      <c r="H19" s="102">
        <v>0</v>
      </c>
      <c r="I19" s="102">
        <v>0</v>
      </c>
      <c r="J19" s="104">
        <v>100</v>
      </c>
      <c r="K19" s="102">
        <v>0</v>
      </c>
      <c r="L19" s="102">
        <v>0</v>
      </c>
      <c r="M19" s="102">
        <v>9</v>
      </c>
      <c r="N19" s="102">
        <v>13</v>
      </c>
      <c r="O19" s="102">
        <v>6</v>
      </c>
      <c r="P19" s="222">
        <v>65.45</v>
      </c>
      <c r="Q19" s="54"/>
      <c r="R19" s="54"/>
      <c r="S19" s="54"/>
      <c r="T19" s="55"/>
      <c r="U19" s="54"/>
      <c r="V19" s="54"/>
      <c r="W19" s="54"/>
    </row>
    <row r="20" spans="1:23" s="56" customFormat="1" ht="15" customHeight="1" x14ac:dyDescent="0.2">
      <c r="A20" s="353">
        <v>4</v>
      </c>
      <c r="B20" s="356" t="s">
        <v>163</v>
      </c>
      <c r="C20" s="356" t="s">
        <v>162</v>
      </c>
      <c r="D20" s="356" t="s">
        <v>167</v>
      </c>
      <c r="E20" s="103" t="s">
        <v>36</v>
      </c>
      <c r="F20" s="102">
        <v>21</v>
      </c>
      <c r="G20" s="102">
        <v>21</v>
      </c>
      <c r="H20" s="102">
        <v>0</v>
      </c>
      <c r="I20" s="102">
        <v>0</v>
      </c>
      <c r="J20" s="104">
        <v>100</v>
      </c>
      <c r="K20" s="102">
        <v>0</v>
      </c>
      <c r="L20" s="102">
        <v>0</v>
      </c>
      <c r="M20" s="102">
        <v>13</v>
      </c>
      <c r="N20" s="102">
        <v>6</v>
      </c>
      <c r="O20" s="102">
        <v>2</v>
      </c>
      <c r="P20" s="222">
        <v>51.07</v>
      </c>
      <c r="Q20" s="54"/>
      <c r="R20" s="54"/>
      <c r="S20" s="54"/>
      <c r="T20" s="55"/>
      <c r="U20" s="54"/>
      <c r="V20" s="54"/>
      <c r="W20" s="54"/>
    </row>
    <row r="21" spans="1:23" s="56" customFormat="1" ht="15" customHeight="1" x14ac:dyDescent="0.2">
      <c r="A21" s="354"/>
      <c r="B21" s="357"/>
      <c r="C21" s="357"/>
      <c r="D21" s="357"/>
      <c r="E21" s="103" t="s">
        <v>37</v>
      </c>
      <c r="F21" s="102">
        <v>12</v>
      </c>
      <c r="G21" s="102">
        <v>12</v>
      </c>
      <c r="H21" s="102">
        <v>0</v>
      </c>
      <c r="I21" s="102">
        <v>0</v>
      </c>
      <c r="J21" s="104">
        <v>100</v>
      </c>
      <c r="K21" s="102">
        <v>0</v>
      </c>
      <c r="L21" s="102">
        <v>0</v>
      </c>
      <c r="M21" s="102">
        <v>5</v>
      </c>
      <c r="N21" s="102">
        <v>5</v>
      </c>
      <c r="O21" s="102">
        <v>2</v>
      </c>
      <c r="P21" s="222">
        <v>62.29</v>
      </c>
      <c r="Q21" s="54"/>
      <c r="R21" s="54"/>
      <c r="S21" s="54"/>
      <c r="T21" s="55"/>
      <c r="U21" s="54"/>
      <c r="V21" s="54"/>
      <c r="W21" s="54"/>
    </row>
    <row r="22" spans="1:23" s="56" customFormat="1" ht="15" customHeight="1" x14ac:dyDescent="0.2">
      <c r="A22" s="355"/>
      <c r="B22" s="358"/>
      <c r="C22" s="358"/>
      <c r="D22" s="358"/>
      <c r="E22" s="103" t="s">
        <v>61</v>
      </c>
      <c r="F22" s="102">
        <v>33</v>
      </c>
      <c r="G22" s="102">
        <v>33</v>
      </c>
      <c r="H22" s="102">
        <v>0</v>
      </c>
      <c r="I22" s="102">
        <v>0</v>
      </c>
      <c r="J22" s="104">
        <v>100</v>
      </c>
      <c r="K22" s="102">
        <v>0</v>
      </c>
      <c r="L22" s="102">
        <v>0</v>
      </c>
      <c r="M22" s="102">
        <v>18</v>
      </c>
      <c r="N22" s="102">
        <v>11</v>
      </c>
      <c r="O22" s="102">
        <v>4</v>
      </c>
      <c r="P22" s="222">
        <v>55.15</v>
      </c>
      <c r="Q22" s="54"/>
      <c r="R22" s="54"/>
      <c r="S22" s="54"/>
      <c r="T22" s="55"/>
      <c r="U22" s="54"/>
      <c r="V22" s="54"/>
      <c r="W22" s="54"/>
    </row>
    <row r="23" spans="1:23" s="56" customFormat="1" ht="15" customHeight="1" x14ac:dyDescent="0.2">
      <c r="A23" s="353">
        <v>5</v>
      </c>
      <c r="B23" s="356" t="s">
        <v>163</v>
      </c>
      <c r="C23" s="356" t="s">
        <v>162</v>
      </c>
      <c r="D23" s="356" t="s">
        <v>168</v>
      </c>
      <c r="E23" s="103" t="s">
        <v>36</v>
      </c>
      <c r="F23" s="102">
        <v>32</v>
      </c>
      <c r="G23" s="102">
        <v>32</v>
      </c>
      <c r="H23" s="102">
        <v>0</v>
      </c>
      <c r="I23" s="102">
        <v>0</v>
      </c>
      <c r="J23" s="104">
        <v>100</v>
      </c>
      <c r="K23" s="102">
        <v>0</v>
      </c>
      <c r="L23" s="102">
        <v>0</v>
      </c>
      <c r="M23" s="102">
        <v>4</v>
      </c>
      <c r="N23" s="102">
        <v>18</v>
      </c>
      <c r="O23" s="102">
        <v>10</v>
      </c>
      <c r="P23" s="222">
        <v>75.08</v>
      </c>
      <c r="Q23" s="54"/>
      <c r="R23" s="54"/>
      <c r="S23" s="54"/>
      <c r="T23" s="55"/>
      <c r="U23" s="54"/>
      <c r="V23" s="54"/>
      <c r="W23" s="54"/>
    </row>
    <row r="24" spans="1:23" s="56" customFormat="1" ht="15" customHeight="1" x14ac:dyDescent="0.2">
      <c r="A24" s="354"/>
      <c r="B24" s="357"/>
      <c r="C24" s="357"/>
      <c r="D24" s="357"/>
      <c r="E24" s="103" t="s">
        <v>37</v>
      </c>
      <c r="F24" s="102">
        <v>31</v>
      </c>
      <c r="G24" s="102">
        <v>31</v>
      </c>
      <c r="H24" s="102">
        <v>0</v>
      </c>
      <c r="I24" s="102">
        <v>0</v>
      </c>
      <c r="J24" s="104">
        <v>100</v>
      </c>
      <c r="K24" s="102">
        <v>0</v>
      </c>
      <c r="L24" s="102">
        <v>0</v>
      </c>
      <c r="M24" s="102">
        <v>2</v>
      </c>
      <c r="N24" s="102">
        <v>15</v>
      </c>
      <c r="O24" s="102">
        <v>14</v>
      </c>
      <c r="P24" s="222">
        <v>81.45</v>
      </c>
      <c r="Q24" s="54"/>
      <c r="R24" s="54"/>
      <c r="S24" s="54"/>
      <c r="T24" s="55"/>
      <c r="U24" s="54"/>
      <c r="V24" s="54"/>
      <c r="W24" s="54"/>
    </row>
    <row r="25" spans="1:23" s="56" customFormat="1" ht="15" customHeight="1" x14ac:dyDescent="0.2">
      <c r="A25" s="355"/>
      <c r="B25" s="358"/>
      <c r="C25" s="358"/>
      <c r="D25" s="358"/>
      <c r="E25" s="103" t="s">
        <v>61</v>
      </c>
      <c r="F25" s="102">
        <v>63</v>
      </c>
      <c r="G25" s="102">
        <v>63</v>
      </c>
      <c r="H25" s="102">
        <v>0</v>
      </c>
      <c r="I25" s="102">
        <v>0</v>
      </c>
      <c r="J25" s="104">
        <v>100</v>
      </c>
      <c r="K25" s="102">
        <v>0</v>
      </c>
      <c r="L25" s="102">
        <v>0</v>
      </c>
      <c r="M25" s="102">
        <v>6</v>
      </c>
      <c r="N25" s="102">
        <v>33</v>
      </c>
      <c r="O25" s="102">
        <v>24</v>
      </c>
      <c r="P25" s="222">
        <v>78.209999999999994</v>
      </c>
      <c r="Q25" s="54"/>
      <c r="R25" s="54"/>
      <c r="S25" s="54"/>
      <c r="T25" s="55"/>
      <c r="U25" s="54"/>
      <c r="V25" s="54"/>
      <c r="W25" s="54"/>
    </row>
    <row r="26" spans="1:23" s="56" customFormat="1" ht="15" customHeight="1" x14ac:dyDescent="0.2">
      <c r="A26" s="353">
        <v>6</v>
      </c>
      <c r="B26" s="356" t="s">
        <v>165</v>
      </c>
      <c r="C26" s="356" t="s">
        <v>162</v>
      </c>
      <c r="D26" s="356" t="s">
        <v>169</v>
      </c>
      <c r="E26" s="103" t="s">
        <v>36</v>
      </c>
      <c r="F26" s="102">
        <v>15</v>
      </c>
      <c r="G26" s="102">
        <v>15</v>
      </c>
      <c r="H26" s="102">
        <v>0</v>
      </c>
      <c r="I26" s="102">
        <v>0</v>
      </c>
      <c r="J26" s="104">
        <v>100</v>
      </c>
      <c r="K26" s="102">
        <v>0</v>
      </c>
      <c r="L26" s="102">
        <v>0</v>
      </c>
      <c r="M26" s="102">
        <v>4</v>
      </c>
      <c r="N26" s="102">
        <v>6</v>
      </c>
      <c r="O26" s="102">
        <v>5</v>
      </c>
      <c r="P26" s="222">
        <v>72.83</v>
      </c>
      <c r="Q26" s="54"/>
      <c r="R26" s="54"/>
      <c r="S26" s="54"/>
      <c r="T26" s="55"/>
      <c r="U26" s="54"/>
      <c r="V26" s="54"/>
      <c r="W26" s="54"/>
    </row>
    <row r="27" spans="1:23" s="56" customFormat="1" ht="15" customHeight="1" x14ac:dyDescent="0.2">
      <c r="A27" s="354"/>
      <c r="B27" s="357"/>
      <c r="C27" s="357"/>
      <c r="D27" s="357"/>
      <c r="E27" s="103" t="s">
        <v>37</v>
      </c>
      <c r="F27" s="102">
        <v>4</v>
      </c>
      <c r="G27" s="102">
        <v>4</v>
      </c>
      <c r="H27" s="102">
        <v>0</v>
      </c>
      <c r="I27" s="102">
        <v>0</v>
      </c>
      <c r="J27" s="104">
        <v>100</v>
      </c>
      <c r="K27" s="102">
        <v>0</v>
      </c>
      <c r="L27" s="102">
        <v>0</v>
      </c>
      <c r="M27" s="102">
        <v>0</v>
      </c>
      <c r="N27" s="102">
        <v>4</v>
      </c>
      <c r="O27" s="102">
        <v>0</v>
      </c>
      <c r="P27" s="222">
        <v>72.5</v>
      </c>
      <c r="Q27" s="54"/>
      <c r="R27" s="54"/>
      <c r="S27" s="54"/>
      <c r="T27" s="55"/>
      <c r="U27" s="54"/>
      <c r="V27" s="54"/>
      <c r="W27" s="54"/>
    </row>
    <row r="28" spans="1:23" s="56" customFormat="1" ht="15" customHeight="1" x14ac:dyDescent="0.2">
      <c r="A28" s="355"/>
      <c r="B28" s="358"/>
      <c r="C28" s="358"/>
      <c r="D28" s="358"/>
      <c r="E28" s="103" t="s">
        <v>61</v>
      </c>
      <c r="F28" s="102">
        <v>19</v>
      </c>
      <c r="G28" s="102">
        <v>19</v>
      </c>
      <c r="H28" s="102">
        <v>0</v>
      </c>
      <c r="I28" s="102">
        <v>0</v>
      </c>
      <c r="J28" s="104">
        <v>100</v>
      </c>
      <c r="K28" s="102">
        <v>0</v>
      </c>
      <c r="L28" s="102">
        <v>0</v>
      </c>
      <c r="M28" s="102">
        <v>4</v>
      </c>
      <c r="N28" s="102">
        <v>10</v>
      </c>
      <c r="O28" s="102">
        <v>5</v>
      </c>
      <c r="P28" s="222">
        <v>72.760000000000005</v>
      </c>
      <c r="Q28" s="54"/>
      <c r="R28" s="54"/>
      <c r="S28" s="54"/>
      <c r="T28" s="55"/>
      <c r="U28" s="54"/>
      <c r="V28" s="54"/>
      <c r="W28" s="54"/>
    </row>
    <row r="29" spans="1:23" s="56" customFormat="1" ht="15" customHeight="1" x14ac:dyDescent="0.2">
      <c r="A29" s="353">
        <v>7</v>
      </c>
      <c r="B29" s="356" t="s">
        <v>163</v>
      </c>
      <c r="C29" s="356" t="s">
        <v>162</v>
      </c>
      <c r="D29" s="356" t="s">
        <v>170</v>
      </c>
      <c r="E29" s="103" t="s">
        <v>36</v>
      </c>
      <c r="F29" s="102">
        <v>9</v>
      </c>
      <c r="G29" s="102">
        <v>9</v>
      </c>
      <c r="H29" s="102">
        <v>0</v>
      </c>
      <c r="I29" s="102">
        <v>0</v>
      </c>
      <c r="J29" s="104">
        <v>100</v>
      </c>
      <c r="K29" s="102">
        <v>0</v>
      </c>
      <c r="L29" s="102">
        <v>0</v>
      </c>
      <c r="M29" s="102">
        <v>7</v>
      </c>
      <c r="N29" s="102">
        <v>2</v>
      </c>
      <c r="O29" s="102">
        <v>0</v>
      </c>
      <c r="P29" s="222">
        <v>53.06</v>
      </c>
      <c r="Q29" s="54"/>
      <c r="R29" s="54"/>
      <c r="S29" s="54"/>
      <c r="T29" s="55"/>
      <c r="U29" s="54"/>
      <c r="V29" s="54"/>
      <c r="W29" s="54"/>
    </row>
    <row r="30" spans="1:23" s="56" customFormat="1" ht="15" customHeight="1" x14ac:dyDescent="0.2">
      <c r="A30" s="354"/>
      <c r="B30" s="357"/>
      <c r="C30" s="357"/>
      <c r="D30" s="357"/>
      <c r="E30" s="103" t="s">
        <v>37</v>
      </c>
      <c r="F30" s="102">
        <v>12</v>
      </c>
      <c r="G30" s="102">
        <v>12</v>
      </c>
      <c r="H30" s="102">
        <v>0</v>
      </c>
      <c r="I30" s="102">
        <v>0</v>
      </c>
      <c r="J30" s="104">
        <v>100</v>
      </c>
      <c r="K30" s="102">
        <v>0</v>
      </c>
      <c r="L30" s="102">
        <v>0</v>
      </c>
      <c r="M30" s="102">
        <v>3</v>
      </c>
      <c r="N30" s="102">
        <v>6</v>
      </c>
      <c r="O30" s="102">
        <v>3</v>
      </c>
      <c r="P30" s="222">
        <v>71.459999999999994</v>
      </c>
      <c r="Q30" s="54"/>
      <c r="R30" s="54"/>
      <c r="S30" s="54"/>
      <c r="T30" s="55"/>
      <c r="U30" s="54"/>
      <c r="V30" s="54"/>
      <c r="W30" s="54"/>
    </row>
    <row r="31" spans="1:23" s="56" customFormat="1" ht="15" customHeight="1" x14ac:dyDescent="0.2">
      <c r="A31" s="355"/>
      <c r="B31" s="358"/>
      <c r="C31" s="358"/>
      <c r="D31" s="358"/>
      <c r="E31" s="103" t="s">
        <v>61</v>
      </c>
      <c r="F31" s="102">
        <v>21</v>
      </c>
      <c r="G31" s="102">
        <v>21</v>
      </c>
      <c r="H31" s="102">
        <v>0</v>
      </c>
      <c r="I31" s="102">
        <v>0</v>
      </c>
      <c r="J31" s="104">
        <v>100</v>
      </c>
      <c r="K31" s="102">
        <v>0</v>
      </c>
      <c r="L31" s="102">
        <v>0</v>
      </c>
      <c r="M31" s="102">
        <v>10</v>
      </c>
      <c r="N31" s="102">
        <v>8</v>
      </c>
      <c r="O31" s="102">
        <v>3</v>
      </c>
      <c r="P31" s="222">
        <v>63.57</v>
      </c>
      <c r="Q31" s="54"/>
      <c r="R31" s="54"/>
      <c r="S31" s="54"/>
      <c r="T31" s="55"/>
      <c r="U31" s="54"/>
      <c r="V31" s="54"/>
      <c r="W31" s="54"/>
    </row>
    <row r="32" spans="1:23" s="56" customFormat="1" ht="15" customHeight="1" x14ac:dyDescent="0.2">
      <c r="A32" s="353">
        <v>8</v>
      </c>
      <c r="B32" s="356" t="s">
        <v>163</v>
      </c>
      <c r="C32" s="356" t="s">
        <v>162</v>
      </c>
      <c r="D32" s="356" t="s">
        <v>171</v>
      </c>
      <c r="E32" s="103" t="s">
        <v>36</v>
      </c>
      <c r="F32" s="102">
        <v>7</v>
      </c>
      <c r="G32" s="102">
        <v>7</v>
      </c>
      <c r="H32" s="102">
        <v>0</v>
      </c>
      <c r="I32" s="102">
        <v>0</v>
      </c>
      <c r="J32" s="104">
        <v>100</v>
      </c>
      <c r="K32" s="102">
        <v>0</v>
      </c>
      <c r="L32" s="102">
        <v>0</v>
      </c>
      <c r="M32" s="102">
        <v>2</v>
      </c>
      <c r="N32" s="102">
        <v>4</v>
      </c>
      <c r="O32" s="102">
        <v>1</v>
      </c>
      <c r="P32" s="222">
        <v>66.790000000000006</v>
      </c>
      <c r="Q32" s="54"/>
      <c r="R32" s="54"/>
      <c r="S32" s="54"/>
      <c r="T32" s="55"/>
      <c r="U32" s="54"/>
      <c r="V32" s="54"/>
      <c r="W32" s="54"/>
    </row>
    <row r="33" spans="1:23" s="56" customFormat="1" ht="15" customHeight="1" x14ac:dyDescent="0.2">
      <c r="A33" s="354"/>
      <c r="B33" s="357"/>
      <c r="C33" s="357"/>
      <c r="D33" s="357"/>
      <c r="E33" s="103" t="s">
        <v>37</v>
      </c>
      <c r="F33" s="102">
        <v>13</v>
      </c>
      <c r="G33" s="102">
        <v>13</v>
      </c>
      <c r="H33" s="102">
        <v>0</v>
      </c>
      <c r="I33" s="102">
        <v>0</v>
      </c>
      <c r="J33" s="104">
        <v>100</v>
      </c>
      <c r="K33" s="102">
        <v>0</v>
      </c>
      <c r="L33" s="102">
        <v>0</v>
      </c>
      <c r="M33" s="102">
        <v>3</v>
      </c>
      <c r="N33" s="102">
        <v>7</v>
      </c>
      <c r="O33" s="102">
        <v>3</v>
      </c>
      <c r="P33" s="222">
        <v>69.040000000000006</v>
      </c>
      <c r="Q33" s="54"/>
      <c r="R33" s="54"/>
      <c r="S33" s="54"/>
      <c r="T33" s="55"/>
      <c r="U33" s="54"/>
      <c r="V33" s="54"/>
      <c r="W33" s="54"/>
    </row>
    <row r="34" spans="1:23" s="56" customFormat="1" ht="15" customHeight="1" x14ac:dyDescent="0.2">
      <c r="A34" s="355"/>
      <c r="B34" s="358"/>
      <c r="C34" s="358"/>
      <c r="D34" s="358"/>
      <c r="E34" s="103" t="s">
        <v>61</v>
      </c>
      <c r="F34" s="102">
        <v>20</v>
      </c>
      <c r="G34" s="102">
        <v>20</v>
      </c>
      <c r="H34" s="102">
        <v>0</v>
      </c>
      <c r="I34" s="102">
        <v>0</v>
      </c>
      <c r="J34" s="104">
        <v>100</v>
      </c>
      <c r="K34" s="102">
        <v>0</v>
      </c>
      <c r="L34" s="102">
        <v>0</v>
      </c>
      <c r="M34" s="102">
        <v>5</v>
      </c>
      <c r="N34" s="102">
        <v>11</v>
      </c>
      <c r="O34" s="102">
        <v>4</v>
      </c>
      <c r="P34" s="222">
        <v>68.25</v>
      </c>
      <c r="Q34" s="54"/>
      <c r="R34" s="54"/>
      <c r="S34" s="54"/>
      <c r="T34" s="55"/>
      <c r="U34" s="54"/>
      <c r="V34" s="54"/>
      <c r="W34" s="54"/>
    </row>
    <row r="35" spans="1:23" s="56" customFormat="1" ht="15" customHeight="1" x14ac:dyDescent="0.2">
      <c r="A35" s="353">
        <v>9</v>
      </c>
      <c r="B35" s="356" t="s">
        <v>163</v>
      </c>
      <c r="C35" s="356" t="s">
        <v>162</v>
      </c>
      <c r="D35" s="356" t="s">
        <v>172</v>
      </c>
      <c r="E35" s="103" t="s">
        <v>36</v>
      </c>
      <c r="F35" s="102">
        <v>17</v>
      </c>
      <c r="G35" s="102">
        <v>17</v>
      </c>
      <c r="H35" s="102">
        <v>0</v>
      </c>
      <c r="I35" s="102">
        <v>0</v>
      </c>
      <c r="J35" s="104">
        <v>100</v>
      </c>
      <c r="K35" s="102">
        <v>0</v>
      </c>
      <c r="L35" s="102">
        <v>0</v>
      </c>
      <c r="M35" s="102">
        <v>8</v>
      </c>
      <c r="N35" s="102">
        <v>6</v>
      </c>
      <c r="O35" s="102">
        <v>3</v>
      </c>
      <c r="P35" s="222">
        <v>60.15</v>
      </c>
      <c r="Q35" s="54"/>
      <c r="R35" s="54"/>
      <c r="S35" s="54"/>
      <c r="T35" s="55"/>
      <c r="U35" s="54"/>
      <c r="V35" s="54"/>
      <c r="W35" s="54"/>
    </row>
    <row r="36" spans="1:23" s="56" customFormat="1" ht="15" customHeight="1" x14ac:dyDescent="0.2">
      <c r="A36" s="354"/>
      <c r="B36" s="357"/>
      <c r="C36" s="357"/>
      <c r="D36" s="357"/>
      <c r="E36" s="103" t="s">
        <v>37</v>
      </c>
      <c r="F36" s="102">
        <v>16</v>
      </c>
      <c r="G36" s="102">
        <v>15</v>
      </c>
      <c r="H36" s="102">
        <v>0</v>
      </c>
      <c r="I36" s="102">
        <v>1</v>
      </c>
      <c r="J36" s="104">
        <v>93.75</v>
      </c>
      <c r="K36" s="102">
        <v>0</v>
      </c>
      <c r="L36" s="102">
        <v>0</v>
      </c>
      <c r="M36" s="102">
        <v>7</v>
      </c>
      <c r="N36" s="102">
        <v>8</v>
      </c>
      <c r="O36" s="102">
        <v>0</v>
      </c>
      <c r="P36" s="222">
        <v>57.03</v>
      </c>
      <c r="Q36" s="54"/>
      <c r="R36" s="54"/>
      <c r="S36" s="54"/>
      <c r="T36" s="55"/>
      <c r="U36" s="54"/>
      <c r="V36" s="54"/>
      <c r="W36" s="54"/>
    </row>
    <row r="37" spans="1:23" s="56" customFormat="1" ht="15" customHeight="1" x14ac:dyDescent="0.2">
      <c r="A37" s="355"/>
      <c r="B37" s="358"/>
      <c r="C37" s="358"/>
      <c r="D37" s="358"/>
      <c r="E37" s="103" t="s">
        <v>61</v>
      </c>
      <c r="F37" s="102">
        <v>33</v>
      </c>
      <c r="G37" s="102">
        <v>32</v>
      </c>
      <c r="H37" s="102">
        <v>0</v>
      </c>
      <c r="I37" s="102">
        <v>1</v>
      </c>
      <c r="J37" s="104">
        <v>96.97</v>
      </c>
      <c r="K37" s="102">
        <v>0</v>
      </c>
      <c r="L37" s="102">
        <v>0</v>
      </c>
      <c r="M37" s="102">
        <v>15</v>
      </c>
      <c r="N37" s="102">
        <v>14</v>
      </c>
      <c r="O37" s="102">
        <v>3</v>
      </c>
      <c r="P37" s="222">
        <v>58.64</v>
      </c>
      <c r="Q37" s="54"/>
      <c r="R37" s="54"/>
      <c r="S37" s="54"/>
      <c r="T37" s="55"/>
      <c r="U37" s="54"/>
      <c r="V37" s="54"/>
      <c r="W37" s="54"/>
    </row>
    <row r="38" spans="1:23" s="56" customFormat="1" ht="15" customHeight="1" x14ac:dyDescent="0.2">
      <c r="A38" s="353">
        <v>10</v>
      </c>
      <c r="B38" s="356" t="s">
        <v>163</v>
      </c>
      <c r="C38" s="356" t="s">
        <v>162</v>
      </c>
      <c r="D38" s="356" t="s">
        <v>173</v>
      </c>
      <c r="E38" s="103" t="s">
        <v>36</v>
      </c>
      <c r="F38" s="102">
        <v>16</v>
      </c>
      <c r="G38" s="102">
        <v>15</v>
      </c>
      <c r="H38" s="102">
        <v>0</v>
      </c>
      <c r="I38" s="102">
        <v>1</v>
      </c>
      <c r="J38" s="104">
        <v>93.75</v>
      </c>
      <c r="K38" s="102">
        <v>0</v>
      </c>
      <c r="L38" s="102">
        <v>0</v>
      </c>
      <c r="M38" s="102">
        <v>6</v>
      </c>
      <c r="N38" s="102">
        <v>7</v>
      </c>
      <c r="O38" s="102">
        <v>2</v>
      </c>
      <c r="P38" s="222">
        <v>59.84</v>
      </c>
      <c r="Q38" s="54"/>
      <c r="R38" s="54"/>
      <c r="S38" s="54"/>
      <c r="T38" s="55"/>
      <c r="U38" s="54"/>
      <c r="V38" s="54"/>
      <c r="W38" s="54"/>
    </row>
    <row r="39" spans="1:23" s="56" customFormat="1" ht="15" customHeight="1" x14ac:dyDescent="0.2">
      <c r="A39" s="354"/>
      <c r="B39" s="357"/>
      <c r="C39" s="357"/>
      <c r="D39" s="357"/>
      <c r="E39" s="103" t="s">
        <v>37</v>
      </c>
      <c r="F39" s="102">
        <v>18</v>
      </c>
      <c r="G39" s="102">
        <v>17</v>
      </c>
      <c r="H39" s="102">
        <v>0</v>
      </c>
      <c r="I39" s="102">
        <v>1</v>
      </c>
      <c r="J39" s="104">
        <v>94.44</v>
      </c>
      <c r="K39" s="102">
        <v>0</v>
      </c>
      <c r="L39" s="102">
        <v>0</v>
      </c>
      <c r="M39" s="102">
        <v>7</v>
      </c>
      <c r="N39" s="102">
        <v>9</v>
      </c>
      <c r="O39" s="102">
        <v>1</v>
      </c>
      <c r="P39" s="222">
        <v>54.17</v>
      </c>
      <c r="Q39" s="54"/>
      <c r="R39" s="54"/>
      <c r="S39" s="54"/>
      <c r="T39" s="55"/>
      <c r="U39" s="54"/>
      <c r="V39" s="54"/>
      <c r="W39" s="54"/>
    </row>
    <row r="40" spans="1:23" s="56" customFormat="1" ht="15" customHeight="1" x14ac:dyDescent="0.2">
      <c r="A40" s="355"/>
      <c r="B40" s="358"/>
      <c r="C40" s="358"/>
      <c r="D40" s="358"/>
      <c r="E40" s="103" t="s">
        <v>61</v>
      </c>
      <c r="F40" s="102">
        <v>34</v>
      </c>
      <c r="G40" s="102">
        <v>32</v>
      </c>
      <c r="H40" s="102">
        <v>0</v>
      </c>
      <c r="I40" s="102">
        <v>2</v>
      </c>
      <c r="J40" s="104">
        <v>94.12</v>
      </c>
      <c r="K40" s="102">
        <v>0</v>
      </c>
      <c r="L40" s="102">
        <v>0</v>
      </c>
      <c r="M40" s="102">
        <v>13</v>
      </c>
      <c r="N40" s="102">
        <v>16</v>
      </c>
      <c r="O40" s="102">
        <v>3</v>
      </c>
      <c r="P40" s="222">
        <v>56.84</v>
      </c>
      <c r="Q40" s="54"/>
      <c r="R40" s="54"/>
      <c r="S40" s="54"/>
      <c r="T40" s="55"/>
      <c r="U40" s="54"/>
      <c r="V40" s="54"/>
      <c r="W40" s="54"/>
    </row>
    <row r="41" spans="1:23" s="56" customFormat="1" ht="15" customHeight="1" x14ac:dyDescent="0.2">
      <c r="A41" s="353">
        <v>11</v>
      </c>
      <c r="B41" s="356" t="s">
        <v>163</v>
      </c>
      <c r="C41" s="356" t="s">
        <v>162</v>
      </c>
      <c r="D41" s="356" t="s">
        <v>174</v>
      </c>
      <c r="E41" s="103" t="s">
        <v>36</v>
      </c>
      <c r="F41" s="102">
        <v>47</v>
      </c>
      <c r="G41" s="102">
        <v>47</v>
      </c>
      <c r="H41" s="102">
        <v>0</v>
      </c>
      <c r="I41" s="102">
        <v>0</v>
      </c>
      <c r="J41" s="104">
        <v>100</v>
      </c>
      <c r="K41" s="102">
        <v>0</v>
      </c>
      <c r="L41" s="102">
        <v>1</v>
      </c>
      <c r="M41" s="102">
        <v>17</v>
      </c>
      <c r="N41" s="102">
        <v>20</v>
      </c>
      <c r="O41" s="102">
        <v>9</v>
      </c>
      <c r="P41" s="222">
        <v>63.62</v>
      </c>
      <c r="Q41" s="54"/>
      <c r="R41" s="54"/>
      <c r="S41" s="54"/>
      <c r="T41" s="55"/>
      <c r="U41" s="54"/>
      <c r="V41" s="54"/>
      <c r="W41" s="54"/>
    </row>
    <row r="42" spans="1:23" s="56" customFormat="1" ht="15" customHeight="1" x14ac:dyDescent="0.2">
      <c r="A42" s="354"/>
      <c r="B42" s="357"/>
      <c r="C42" s="357"/>
      <c r="D42" s="357"/>
      <c r="E42" s="103" t="s">
        <v>37</v>
      </c>
      <c r="F42" s="102">
        <v>34</v>
      </c>
      <c r="G42" s="102">
        <v>34</v>
      </c>
      <c r="H42" s="102">
        <v>0</v>
      </c>
      <c r="I42" s="102">
        <v>0</v>
      </c>
      <c r="J42" s="104">
        <v>100</v>
      </c>
      <c r="K42" s="102">
        <v>0</v>
      </c>
      <c r="L42" s="102">
        <v>0</v>
      </c>
      <c r="M42" s="102">
        <v>9</v>
      </c>
      <c r="N42" s="102">
        <v>21</v>
      </c>
      <c r="O42" s="102">
        <v>4</v>
      </c>
      <c r="P42" s="222">
        <v>65.510000000000005</v>
      </c>
      <c r="Q42" s="54"/>
      <c r="R42" s="54"/>
      <c r="S42" s="54"/>
      <c r="T42" s="55"/>
      <c r="U42" s="54"/>
      <c r="V42" s="54"/>
      <c r="W42" s="54"/>
    </row>
    <row r="43" spans="1:23" s="56" customFormat="1" ht="15" customHeight="1" x14ac:dyDescent="0.2">
      <c r="A43" s="355"/>
      <c r="B43" s="358"/>
      <c r="C43" s="358"/>
      <c r="D43" s="358"/>
      <c r="E43" s="103" t="s">
        <v>61</v>
      </c>
      <c r="F43" s="102">
        <v>81</v>
      </c>
      <c r="G43" s="102">
        <v>81</v>
      </c>
      <c r="H43" s="102">
        <v>0</v>
      </c>
      <c r="I43" s="102">
        <v>0</v>
      </c>
      <c r="J43" s="104">
        <v>100</v>
      </c>
      <c r="K43" s="102">
        <v>0</v>
      </c>
      <c r="L43" s="102">
        <v>1</v>
      </c>
      <c r="M43" s="102">
        <v>26</v>
      </c>
      <c r="N43" s="102">
        <v>41</v>
      </c>
      <c r="O43" s="102">
        <v>13</v>
      </c>
      <c r="P43" s="222">
        <v>64.41</v>
      </c>
      <c r="Q43" s="54"/>
      <c r="R43" s="54"/>
      <c r="S43" s="54"/>
      <c r="T43" s="55"/>
      <c r="U43" s="54"/>
      <c r="V43" s="54"/>
      <c r="W43" s="54"/>
    </row>
    <row r="44" spans="1:23" s="56" customFormat="1" ht="15" customHeight="1" x14ac:dyDescent="0.2">
      <c r="A44" s="353">
        <v>12</v>
      </c>
      <c r="B44" s="356" t="s">
        <v>163</v>
      </c>
      <c r="C44" s="356" t="s">
        <v>162</v>
      </c>
      <c r="D44" s="356" t="s">
        <v>175</v>
      </c>
      <c r="E44" s="103" t="s">
        <v>36</v>
      </c>
      <c r="F44" s="102">
        <v>20</v>
      </c>
      <c r="G44" s="102">
        <v>19</v>
      </c>
      <c r="H44" s="102">
        <v>0</v>
      </c>
      <c r="I44" s="102">
        <v>1</v>
      </c>
      <c r="J44" s="104">
        <v>95</v>
      </c>
      <c r="K44" s="102">
        <v>0</v>
      </c>
      <c r="L44" s="102">
        <v>0</v>
      </c>
      <c r="M44" s="102">
        <v>5</v>
      </c>
      <c r="N44" s="102">
        <v>10</v>
      </c>
      <c r="O44" s="102">
        <v>4</v>
      </c>
      <c r="P44" s="222">
        <v>63.88</v>
      </c>
      <c r="Q44" s="54"/>
      <c r="R44" s="54"/>
      <c r="S44" s="54"/>
      <c r="T44" s="55"/>
      <c r="U44" s="54"/>
      <c r="V44" s="54"/>
      <c r="W44" s="54"/>
    </row>
    <row r="45" spans="1:23" s="56" customFormat="1" ht="15" customHeight="1" x14ac:dyDescent="0.2">
      <c r="A45" s="354"/>
      <c r="B45" s="357"/>
      <c r="C45" s="357"/>
      <c r="D45" s="357"/>
      <c r="E45" s="103" t="s">
        <v>37</v>
      </c>
      <c r="F45" s="102">
        <v>12</v>
      </c>
      <c r="G45" s="102">
        <v>11</v>
      </c>
      <c r="H45" s="102">
        <v>0</v>
      </c>
      <c r="I45" s="102">
        <v>1</v>
      </c>
      <c r="J45" s="104">
        <v>91.67</v>
      </c>
      <c r="K45" s="102">
        <v>0</v>
      </c>
      <c r="L45" s="102">
        <v>1</v>
      </c>
      <c r="M45" s="102">
        <v>6</v>
      </c>
      <c r="N45" s="102">
        <v>4</v>
      </c>
      <c r="O45" s="102">
        <v>0</v>
      </c>
      <c r="P45" s="222">
        <v>50.83</v>
      </c>
      <c r="Q45" s="54"/>
      <c r="R45" s="54"/>
      <c r="S45" s="54"/>
      <c r="T45" s="55"/>
      <c r="U45" s="54"/>
      <c r="V45" s="54"/>
      <c r="W45" s="54"/>
    </row>
    <row r="46" spans="1:23" s="56" customFormat="1" ht="15" customHeight="1" x14ac:dyDescent="0.2">
      <c r="A46" s="355"/>
      <c r="B46" s="358"/>
      <c r="C46" s="358"/>
      <c r="D46" s="358"/>
      <c r="E46" s="103" t="s">
        <v>61</v>
      </c>
      <c r="F46" s="102">
        <v>32</v>
      </c>
      <c r="G46" s="102">
        <v>30</v>
      </c>
      <c r="H46" s="102">
        <v>0</v>
      </c>
      <c r="I46" s="102">
        <v>2</v>
      </c>
      <c r="J46" s="104">
        <v>93.75</v>
      </c>
      <c r="K46" s="102">
        <v>0</v>
      </c>
      <c r="L46" s="102">
        <v>1</v>
      </c>
      <c r="M46" s="102">
        <v>11</v>
      </c>
      <c r="N46" s="102">
        <v>14</v>
      </c>
      <c r="O46" s="102">
        <v>4</v>
      </c>
      <c r="P46" s="222">
        <v>58.98</v>
      </c>
      <c r="Q46" s="54"/>
      <c r="R46" s="54"/>
      <c r="S46" s="54"/>
      <c r="T46" s="55"/>
      <c r="U46" s="54"/>
      <c r="V46" s="54"/>
      <c r="W46" s="54"/>
    </row>
    <row r="47" spans="1:23" s="56" customFormat="1" ht="15" customHeight="1" x14ac:dyDescent="0.2">
      <c r="A47" s="353">
        <v>13</v>
      </c>
      <c r="B47" s="356" t="s">
        <v>163</v>
      </c>
      <c r="C47" s="356" t="s">
        <v>162</v>
      </c>
      <c r="D47" s="356" t="s">
        <v>177</v>
      </c>
      <c r="E47" s="103" t="s">
        <v>36</v>
      </c>
      <c r="F47" s="102">
        <v>9</v>
      </c>
      <c r="G47" s="102">
        <v>9</v>
      </c>
      <c r="H47" s="102">
        <v>0</v>
      </c>
      <c r="I47" s="102">
        <v>0</v>
      </c>
      <c r="J47" s="104">
        <v>100</v>
      </c>
      <c r="K47" s="102">
        <v>0</v>
      </c>
      <c r="L47" s="102">
        <v>0</v>
      </c>
      <c r="M47" s="102">
        <v>4</v>
      </c>
      <c r="N47" s="102">
        <v>4</v>
      </c>
      <c r="O47" s="102">
        <v>1</v>
      </c>
      <c r="P47" s="222">
        <v>58.06</v>
      </c>
      <c r="Q47" s="54"/>
      <c r="R47" s="54"/>
      <c r="S47" s="54"/>
      <c r="T47" s="55"/>
      <c r="U47" s="54"/>
      <c r="V47" s="54"/>
      <c r="W47" s="54"/>
    </row>
    <row r="48" spans="1:23" s="56" customFormat="1" ht="15" customHeight="1" x14ac:dyDescent="0.2">
      <c r="A48" s="354"/>
      <c r="B48" s="357"/>
      <c r="C48" s="357"/>
      <c r="D48" s="357"/>
      <c r="E48" s="103" t="s">
        <v>37</v>
      </c>
      <c r="F48" s="102">
        <v>15</v>
      </c>
      <c r="G48" s="102">
        <v>15</v>
      </c>
      <c r="H48" s="102">
        <v>0</v>
      </c>
      <c r="I48" s="102">
        <v>0</v>
      </c>
      <c r="J48" s="104">
        <v>100</v>
      </c>
      <c r="K48" s="102">
        <v>0</v>
      </c>
      <c r="L48" s="102">
        <v>1</v>
      </c>
      <c r="M48" s="102">
        <v>7</v>
      </c>
      <c r="N48" s="102">
        <v>7</v>
      </c>
      <c r="O48" s="102">
        <v>0</v>
      </c>
      <c r="P48" s="222">
        <v>57.17</v>
      </c>
      <c r="Q48" s="54"/>
      <c r="R48" s="54"/>
      <c r="S48" s="54"/>
      <c r="T48" s="55"/>
      <c r="U48" s="54"/>
      <c r="V48" s="54"/>
      <c r="W48" s="54"/>
    </row>
    <row r="49" spans="1:23" s="56" customFormat="1" ht="15" customHeight="1" x14ac:dyDescent="0.2">
      <c r="A49" s="355"/>
      <c r="B49" s="358"/>
      <c r="C49" s="358"/>
      <c r="D49" s="358"/>
      <c r="E49" s="103" t="s">
        <v>61</v>
      </c>
      <c r="F49" s="102">
        <v>24</v>
      </c>
      <c r="G49" s="102">
        <v>24</v>
      </c>
      <c r="H49" s="102">
        <v>0</v>
      </c>
      <c r="I49" s="102">
        <v>0</v>
      </c>
      <c r="J49" s="104">
        <v>100</v>
      </c>
      <c r="K49" s="102">
        <v>0</v>
      </c>
      <c r="L49" s="102">
        <v>1</v>
      </c>
      <c r="M49" s="102">
        <v>11</v>
      </c>
      <c r="N49" s="102">
        <v>11</v>
      </c>
      <c r="O49" s="102">
        <v>1</v>
      </c>
      <c r="P49" s="222">
        <v>57.5</v>
      </c>
      <c r="Q49" s="54"/>
      <c r="R49" s="54"/>
      <c r="S49" s="54"/>
      <c r="T49" s="55"/>
      <c r="U49" s="54"/>
      <c r="V49" s="54"/>
      <c r="W49" s="54"/>
    </row>
    <row r="50" spans="1:23" s="56" customFormat="1" ht="15" customHeight="1" x14ac:dyDescent="0.2">
      <c r="A50" s="353">
        <v>14</v>
      </c>
      <c r="B50" s="356" t="s">
        <v>165</v>
      </c>
      <c r="C50" s="356" t="s">
        <v>162</v>
      </c>
      <c r="D50" s="356" t="s">
        <v>178</v>
      </c>
      <c r="E50" s="103" t="s">
        <v>36</v>
      </c>
      <c r="F50" s="102">
        <v>10</v>
      </c>
      <c r="G50" s="102">
        <v>10</v>
      </c>
      <c r="H50" s="102">
        <v>0</v>
      </c>
      <c r="I50" s="102">
        <v>0</v>
      </c>
      <c r="J50" s="104">
        <v>100</v>
      </c>
      <c r="K50" s="102">
        <v>0</v>
      </c>
      <c r="L50" s="102">
        <v>0</v>
      </c>
      <c r="M50" s="102">
        <v>3</v>
      </c>
      <c r="N50" s="102">
        <v>5</v>
      </c>
      <c r="O50" s="102">
        <v>2</v>
      </c>
      <c r="P50" s="222">
        <v>69.75</v>
      </c>
      <c r="Q50" s="54"/>
      <c r="R50" s="54"/>
      <c r="S50" s="54"/>
      <c r="T50" s="55"/>
      <c r="U50" s="54"/>
      <c r="V50" s="54"/>
      <c r="W50" s="54"/>
    </row>
    <row r="51" spans="1:23" s="56" customFormat="1" ht="15" customHeight="1" x14ac:dyDescent="0.2">
      <c r="A51" s="354"/>
      <c r="B51" s="357"/>
      <c r="C51" s="357"/>
      <c r="D51" s="357"/>
      <c r="E51" s="103" t="s">
        <v>37</v>
      </c>
      <c r="F51" s="102">
        <v>15</v>
      </c>
      <c r="G51" s="102">
        <v>15</v>
      </c>
      <c r="H51" s="102">
        <v>0</v>
      </c>
      <c r="I51" s="102">
        <v>0</v>
      </c>
      <c r="J51" s="104">
        <v>100</v>
      </c>
      <c r="K51" s="102">
        <v>0</v>
      </c>
      <c r="L51" s="102">
        <v>0</v>
      </c>
      <c r="M51" s="102">
        <v>4</v>
      </c>
      <c r="N51" s="102">
        <v>8</v>
      </c>
      <c r="O51" s="102">
        <v>3</v>
      </c>
      <c r="P51" s="222">
        <v>70.17</v>
      </c>
      <c r="Q51" s="54"/>
      <c r="R51" s="54"/>
      <c r="S51" s="54"/>
      <c r="T51" s="55"/>
      <c r="U51" s="54"/>
      <c r="V51" s="54"/>
      <c r="W51" s="54"/>
    </row>
    <row r="52" spans="1:23" s="56" customFormat="1" ht="15" customHeight="1" x14ac:dyDescent="0.2">
      <c r="A52" s="355"/>
      <c r="B52" s="358"/>
      <c r="C52" s="358"/>
      <c r="D52" s="358"/>
      <c r="E52" s="103" t="s">
        <v>61</v>
      </c>
      <c r="F52" s="102">
        <v>25</v>
      </c>
      <c r="G52" s="102">
        <v>25</v>
      </c>
      <c r="H52" s="102">
        <v>0</v>
      </c>
      <c r="I52" s="102">
        <v>0</v>
      </c>
      <c r="J52" s="104">
        <v>100</v>
      </c>
      <c r="K52" s="102">
        <v>0</v>
      </c>
      <c r="L52" s="102">
        <v>0</v>
      </c>
      <c r="M52" s="102">
        <v>7</v>
      </c>
      <c r="N52" s="102">
        <v>13</v>
      </c>
      <c r="O52" s="102">
        <v>5</v>
      </c>
      <c r="P52" s="222">
        <v>70</v>
      </c>
      <c r="Q52" s="54"/>
      <c r="R52" s="54"/>
      <c r="S52" s="54"/>
      <c r="T52" s="55"/>
      <c r="U52" s="54"/>
      <c r="V52" s="54"/>
      <c r="W52" s="54"/>
    </row>
    <row r="53" spans="1:23" s="56" customFormat="1" ht="15" customHeight="1" x14ac:dyDescent="0.2">
      <c r="A53" s="353">
        <v>15</v>
      </c>
      <c r="B53" s="356" t="s">
        <v>163</v>
      </c>
      <c r="C53" s="356" t="s">
        <v>162</v>
      </c>
      <c r="D53" s="356" t="s">
        <v>179</v>
      </c>
      <c r="E53" s="103" t="s">
        <v>36</v>
      </c>
      <c r="F53" s="102">
        <v>10</v>
      </c>
      <c r="G53" s="102">
        <v>10</v>
      </c>
      <c r="H53" s="102">
        <v>0</v>
      </c>
      <c r="I53" s="102">
        <v>0</v>
      </c>
      <c r="J53" s="104">
        <v>100</v>
      </c>
      <c r="K53" s="102">
        <v>0</v>
      </c>
      <c r="L53" s="102">
        <v>0</v>
      </c>
      <c r="M53" s="102">
        <v>6</v>
      </c>
      <c r="N53" s="102">
        <v>2</v>
      </c>
      <c r="O53" s="102">
        <v>2</v>
      </c>
      <c r="P53" s="222">
        <v>58.5</v>
      </c>
      <c r="Q53" s="54"/>
      <c r="R53" s="54"/>
      <c r="S53" s="54"/>
      <c r="T53" s="55"/>
      <c r="U53" s="54"/>
      <c r="V53" s="54"/>
      <c r="W53" s="54"/>
    </row>
    <row r="54" spans="1:23" s="56" customFormat="1" ht="15" customHeight="1" x14ac:dyDescent="0.2">
      <c r="A54" s="354"/>
      <c r="B54" s="357"/>
      <c r="C54" s="357"/>
      <c r="D54" s="357"/>
      <c r="E54" s="103" t="s">
        <v>37</v>
      </c>
      <c r="F54" s="102">
        <v>17</v>
      </c>
      <c r="G54" s="102">
        <v>17</v>
      </c>
      <c r="H54" s="102">
        <v>0</v>
      </c>
      <c r="I54" s="102">
        <v>0</v>
      </c>
      <c r="J54" s="104">
        <v>100</v>
      </c>
      <c r="K54" s="102">
        <v>0</v>
      </c>
      <c r="L54" s="102">
        <v>0</v>
      </c>
      <c r="M54" s="102">
        <v>10</v>
      </c>
      <c r="N54" s="102">
        <v>6</v>
      </c>
      <c r="O54" s="102">
        <v>1</v>
      </c>
      <c r="P54" s="222">
        <v>54.56</v>
      </c>
      <c r="Q54" s="54"/>
      <c r="R54" s="54"/>
      <c r="S54" s="54"/>
      <c r="T54" s="55"/>
      <c r="U54" s="54"/>
      <c r="V54" s="54"/>
      <c r="W54" s="54"/>
    </row>
    <row r="55" spans="1:23" s="56" customFormat="1" ht="15" customHeight="1" x14ac:dyDescent="0.2">
      <c r="A55" s="355"/>
      <c r="B55" s="358"/>
      <c r="C55" s="358"/>
      <c r="D55" s="358"/>
      <c r="E55" s="103" t="s">
        <v>61</v>
      </c>
      <c r="F55" s="102">
        <v>27</v>
      </c>
      <c r="G55" s="102">
        <v>27</v>
      </c>
      <c r="H55" s="102">
        <v>0</v>
      </c>
      <c r="I55" s="102">
        <v>0</v>
      </c>
      <c r="J55" s="104">
        <v>100</v>
      </c>
      <c r="K55" s="102">
        <v>0</v>
      </c>
      <c r="L55" s="102">
        <v>0</v>
      </c>
      <c r="M55" s="102">
        <v>16</v>
      </c>
      <c r="N55" s="102">
        <v>8</v>
      </c>
      <c r="O55" s="102">
        <v>3</v>
      </c>
      <c r="P55" s="222">
        <v>56.02</v>
      </c>
      <c r="Q55" s="54"/>
      <c r="R55" s="54"/>
      <c r="S55" s="54"/>
      <c r="T55" s="55"/>
      <c r="U55" s="54"/>
      <c r="V55" s="54"/>
      <c r="W55" s="54"/>
    </row>
    <row r="56" spans="1:23" s="56" customFormat="1" ht="15" customHeight="1" x14ac:dyDescent="0.2">
      <c r="A56" s="353">
        <v>16</v>
      </c>
      <c r="B56" s="356" t="s">
        <v>163</v>
      </c>
      <c r="C56" s="356" t="s">
        <v>162</v>
      </c>
      <c r="D56" s="356" t="s">
        <v>180</v>
      </c>
      <c r="E56" s="103" t="s">
        <v>36</v>
      </c>
      <c r="F56" s="102">
        <v>14</v>
      </c>
      <c r="G56" s="102">
        <v>14</v>
      </c>
      <c r="H56" s="102">
        <v>0</v>
      </c>
      <c r="I56" s="102">
        <v>0</v>
      </c>
      <c r="J56" s="104">
        <v>100</v>
      </c>
      <c r="K56" s="102">
        <v>0</v>
      </c>
      <c r="L56" s="102">
        <v>0</v>
      </c>
      <c r="M56" s="102">
        <v>9</v>
      </c>
      <c r="N56" s="102">
        <v>5</v>
      </c>
      <c r="O56" s="102">
        <v>0</v>
      </c>
      <c r="P56" s="222">
        <v>50.71</v>
      </c>
      <c r="Q56" s="54"/>
      <c r="R56" s="54"/>
      <c r="S56" s="54"/>
      <c r="T56" s="55"/>
      <c r="U56" s="54"/>
      <c r="V56" s="54"/>
      <c r="W56" s="54"/>
    </row>
    <row r="57" spans="1:23" s="56" customFormat="1" ht="15" customHeight="1" x14ac:dyDescent="0.2">
      <c r="A57" s="354"/>
      <c r="B57" s="357"/>
      <c r="C57" s="357"/>
      <c r="D57" s="357"/>
      <c r="E57" s="103" t="s">
        <v>37</v>
      </c>
      <c r="F57" s="102">
        <v>12</v>
      </c>
      <c r="G57" s="102">
        <v>12</v>
      </c>
      <c r="H57" s="102">
        <v>0</v>
      </c>
      <c r="I57" s="102">
        <v>0</v>
      </c>
      <c r="J57" s="104">
        <v>100</v>
      </c>
      <c r="K57" s="102">
        <v>0</v>
      </c>
      <c r="L57" s="102">
        <v>1</v>
      </c>
      <c r="M57" s="102">
        <v>8</v>
      </c>
      <c r="N57" s="102">
        <v>3</v>
      </c>
      <c r="O57" s="102">
        <v>0</v>
      </c>
      <c r="P57" s="222">
        <v>41.67</v>
      </c>
      <c r="Q57" s="54"/>
      <c r="R57" s="54"/>
      <c r="S57" s="54"/>
      <c r="T57" s="55"/>
      <c r="U57" s="54"/>
      <c r="V57" s="54"/>
      <c r="W57" s="54"/>
    </row>
    <row r="58" spans="1:23" s="56" customFormat="1" ht="15" customHeight="1" x14ac:dyDescent="0.2">
      <c r="A58" s="355"/>
      <c r="B58" s="358"/>
      <c r="C58" s="358"/>
      <c r="D58" s="358"/>
      <c r="E58" s="103" t="s">
        <v>61</v>
      </c>
      <c r="F58" s="102">
        <v>26</v>
      </c>
      <c r="G58" s="102">
        <v>26</v>
      </c>
      <c r="H58" s="102">
        <v>0</v>
      </c>
      <c r="I58" s="102">
        <v>0</v>
      </c>
      <c r="J58" s="104">
        <v>100</v>
      </c>
      <c r="K58" s="102">
        <v>0</v>
      </c>
      <c r="L58" s="102">
        <v>1</v>
      </c>
      <c r="M58" s="102">
        <v>17</v>
      </c>
      <c r="N58" s="102">
        <v>8</v>
      </c>
      <c r="O58" s="102">
        <v>0</v>
      </c>
      <c r="P58" s="222">
        <v>46.54</v>
      </c>
      <c r="Q58" s="54"/>
      <c r="R58" s="54"/>
      <c r="S58" s="54"/>
      <c r="T58" s="55"/>
      <c r="U58" s="54"/>
      <c r="V58" s="54"/>
      <c r="W58" s="54"/>
    </row>
    <row r="59" spans="1:23" s="56" customFormat="1" ht="15" customHeight="1" x14ac:dyDescent="0.2">
      <c r="A59" s="353">
        <v>17</v>
      </c>
      <c r="B59" s="356" t="s">
        <v>165</v>
      </c>
      <c r="C59" s="356" t="s">
        <v>162</v>
      </c>
      <c r="D59" s="356" t="s">
        <v>181</v>
      </c>
      <c r="E59" s="103" t="s">
        <v>36</v>
      </c>
      <c r="F59" s="102">
        <v>10</v>
      </c>
      <c r="G59" s="102">
        <v>10</v>
      </c>
      <c r="H59" s="102">
        <v>0</v>
      </c>
      <c r="I59" s="102">
        <v>0</v>
      </c>
      <c r="J59" s="104">
        <v>100</v>
      </c>
      <c r="K59" s="102">
        <v>0</v>
      </c>
      <c r="L59" s="102">
        <v>0</v>
      </c>
      <c r="M59" s="102">
        <v>4</v>
      </c>
      <c r="N59" s="102">
        <v>4</v>
      </c>
      <c r="O59" s="102">
        <v>2</v>
      </c>
      <c r="P59" s="222">
        <v>63.75</v>
      </c>
      <c r="Q59" s="54"/>
      <c r="R59" s="54"/>
      <c r="S59" s="54"/>
      <c r="T59" s="55"/>
      <c r="U59" s="54"/>
      <c r="V59" s="54"/>
      <c r="W59" s="54"/>
    </row>
    <row r="60" spans="1:23" s="56" customFormat="1" ht="15" customHeight="1" x14ac:dyDescent="0.2">
      <c r="A60" s="354"/>
      <c r="B60" s="357"/>
      <c r="C60" s="357"/>
      <c r="D60" s="357"/>
      <c r="E60" s="103" t="s">
        <v>37</v>
      </c>
      <c r="F60" s="102">
        <v>8</v>
      </c>
      <c r="G60" s="102">
        <v>8</v>
      </c>
      <c r="H60" s="102">
        <v>0</v>
      </c>
      <c r="I60" s="102">
        <v>0</v>
      </c>
      <c r="J60" s="104">
        <v>100</v>
      </c>
      <c r="K60" s="102">
        <v>0</v>
      </c>
      <c r="L60" s="102">
        <v>0</v>
      </c>
      <c r="M60" s="102">
        <v>4</v>
      </c>
      <c r="N60" s="102">
        <v>3</v>
      </c>
      <c r="O60" s="102">
        <v>1</v>
      </c>
      <c r="P60" s="222">
        <v>64.38</v>
      </c>
      <c r="Q60" s="54"/>
      <c r="R60" s="54"/>
      <c r="S60" s="54"/>
      <c r="T60" s="55"/>
      <c r="U60" s="54"/>
      <c r="V60" s="54"/>
      <c r="W60" s="54"/>
    </row>
    <row r="61" spans="1:23" s="56" customFormat="1" ht="15" customHeight="1" x14ac:dyDescent="0.2">
      <c r="A61" s="355"/>
      <c r="B61" s="358"/>
      <c r="C61" s="358"/>
      <c r="D61" s="358"/>
      <c r="E61" s="103" t="s">
        <v>61</v>
      </c>
      <c r="F61" s="102">
        <v>18</v>
      </c>
      <c r="G61" s="102">
        <v>18</v>
      </c>
      <c r="H61" s="102">
        <v>0</v>
      </c>
      <c r="I61" s="102">
        <v>0</v>
      </c>
      <c r="J61" s="104">
        <v>100</v>
      </c>
      <c r="K61" s="102">
        <v>0</v>
      </c>
      <c r="L61" s="102">
        <v>0</v>
      </c>
      <c r="M61" s="102">
        <v>8</v>
      </c>
      <c r="N61" s="102">
        <v>7</v>
      </c>
      <c r="O61" s="102">
        <v>3</v>
      </c>
      <c r="P61" s="222">
        <v>64.03</v>
      </c>
      <c r="Q61" s="54"/>
      <c r="R61" s="54"/>
      <c r="S61" s="54"/>
      <c r="T61" s="55"/>
      <c r="U61" s="54"/>
      <c r="V61" s="54"/>
      <c r="W61" s="54"/>
    </row>
    <row r="62" spans="1:23" s="56" customFormat="1" ht="15" customHeight="1" x14ac:dyDescent="0.2">
      <c r="A62" s="353">
        <v>18</v>
      </c>
      <c r="B62" s="356" t="s">
        <v>163</v>
      </c>
      <c r="C62" s="356" t="s">
        <v>162</v>
      </c>
      <c r="D62" s="356" t="s">
        <v>182</v>
      </c>
      <c r="E62" s="103" t="s">
        <v>36</v>
      </c>
      <c r="F62" s="102">
        <v>20</v>
      </c>
      <c r="G62" s="102">
        <v>20</v>
      </c>
      <c r="H62" s="102">
        <v>0</v>
      </c>
      <c r="I62" s="102">
        <v>0</v>
      </c>
      <c r="J62" s="104">
        <v>100</v>
      </c>
      <c r="K62" s="102">
        <v>0</v>
      </c>
      <c r="L62" s="102">
        <v>0</v>
      </c>
      <c r="M62" s="102">
        <v>8</v>
      </c>
      <c r="N62" s="102">
        <v>8</v>
      </c>
      <c r="O62" s="102">
        <v>4</v>
      </c>
      <c r="P62" s="222">
        <v>61.25</v>
      </c>
      <c r="Q62" s="54"/>
      <c r="R62" s="54"/>
      <c r="S62" s="54"/>
      <c r="T62" s="55"/>
      <c r="U62" s="54"/>
      <c r="V62" s="54"/>
      <c r="W62" s="54"/>
    </row>
    <row r="63" spans="1:23" s="56" customFormat="1" ht="15" customHeight="1" x14ac:dyDescent="0.2">
      <c r="A63" s="354"/>
      <c r="B63" s="357"/>
      <c r="C63" s="357"/>
      <c r="D63" s="357"/>
      <c r="E63" s="103" t="s">
        <v>37</v>
      </c>
      <c r="F63" s="102">
        <v>19</v>
      </c>
      <c r="G63" s="102">
        <v>19</v>
      </c>
      <c r="H63" s="102">
        <v>0</v>
      </c>
      <c r="I63" s="102">
        <v>0</v>
      </c>
      <c r="J63" s="104">
        <v>100</v>
      </c>
      <c r="K63" s="102">
        <v>0</v>
      </c>
      <c r="L63" s="102">
        <v>0</v>
      </c>
      <c r="M63" s="102">
        <v>8</v>
      </c>
      <c r="N63" s="102">
        <v>6</v>
      </c>
      <c r="O63" s="102">
        <v>5</v>
      </c>
      <c r="P63" s="222">
        <v>64.739999999999995</v>
      </c>
      <c r="Q63" s="54"/>
      <c r="R63" s="54"/>
      <c r="S63" s="54"/>
      <c r="T63" s="55"/>
      <c r="U63" s="54"/>
      <c r="V63" s="54"/>
      <c r="W63" s="54"/>
    </row>
    <row r="64" spans="1:23" s="56" customFormat="1" ht="15" customHeight="1" x14ac:dyDescent="0.2">
      <c r="A64" s="355"/>
      <c r="B64" s="358"/>
      <c r="C64" s="358"/>
      <c r="D64" s="358"/>
      <c r="E64" s="103" t="s">
        <v>61</v>
      </c>
      <c r="F64" s="102">
        <v>39</v>
      </c>
      <c r="G64" s="102">
        <v>39</v>
      </c>
      <c r="H64" s="102">
        <v>0</v>
      </c>
      <c r="I64" s="102">
        <v>0</v>
      </c>
      <c r="J64" s="104">
        <v>100</v>
      </c>
      <c r="K64" s="102">
        <v>0</v>
      </c>
      <c r="L64" s="102">
        <v>0</v>
      </c>
      <c r="M64" s="102">
        <v>16</v>
      </c>
      <c r="N64" s="102">
        <v>14</v>
      </c>
      <c r="O64" s="102">
        <v>9</v>
      </c>
      <c r="P64" s="222">
        <v>62.95</v>
      </c>
      <c r="Q64" s="54"/>
      <c r="R64" s="54"/>
      <c r="S64" s="54"/>
      <c r="T64" s="55"/>
      <c r="U64" s="54"/>
      <c r="V64" s="54"/>
      <c r="W64" s="54"/>
    </row>
    <row r="65" spans="1:23" s="56" customFormat="1" ht="15" customHeight="1" x14ac:dyDescent="0.2">
      <c r="A65" s="353">
        <v>19</v>
      </c>
      <c r="B65" s="356" t="s">
        <v>165</v>
      </c>
      <c r="C65" s="356" t="s">
        <v>162</v>
      </c>
      <c r="D65" s="356" t="s">
        <v>183</v>
      </c>
      <c r="E65" s="103" t="s">
        <v>36</v>
      </c>
      <c r="F65" s="102">
        <v>22</v>
      </c>
      <c r="G65" s="102">
        <v>22</v>
      </c>
      <c r="H65" s="102">
        <v>0</v>
      </c>
      <c r="I65" s="102">
        <v>0</v>
      </c>
      <c r="J65" s="104">
        <v>100</v>
      </c>
      <c r="K65" s="102">
        <v>0</v>
      </c>
      <c r="L65" s="102">
        <v>0</v>
      </c>
      <c r="M65" s="102">
        <v>8</v>
      </c>
      <c r="N65" s="102">
        <v>10</v>
      </c>
      <c r="O65" s="102">
        <v>4</v>
      </c>
      <c r="P65" s="222">
        <v>62.95</v>
      </c>
      <c r="Q65" s="54"/>
      <c r="R65" s="54"/>
      <c r="S65" s="54"/>
      <c r="T65" s="55"/>
      <c r="U65" s="54"/>
      <c r="V65" s="54"/>
      <c r="W65" s="54"/>
    </row>
    <row r="66" spans="1:23" s="56" customFormat="1" ht="15" customHeight="1" x14ac:dyDescent="0.2">
      <c r="A66" s="354"/>
      <c r="B66" s="357"/>
      <c r="C66" s="357"/>
      <c r="D66" s="357"/>
      <c r="E66" s="103" t="s">
        <v>37</v>
      </c>
      <c r="F66" s="102">
        <v>15</v>
      </c>
      <c r="G66" s="102">
        <v>15</v>
      </c>
      <c r="H66" s="102">
        <v>0</v>
      </c>
      <c r="I66" s="102">
        <v>0</v>
      </c>
      <c r="J66" s="104">
        <v>100</v>
      </c>
      <c r="K66" s="102">
        <v>0</v>
      </c>
      <c r="L66" s="102">
        <v>0</v>
      </c>
      <c r="M66" s="102">
        <v>8</v>
      </c>
      <c r="N66" s="102">
        <v>4</v>
      </c>
      <c r="O66" s="102">
        <v>3</v>
      </c>
      <c r="P66" s="222">
        <v>62.17</v>
      </c>
      <c r="Q66" s="54"/>
      <c r="R66" s="54"/>
      <c r="S66" s="54"/>
      <c r="T66" s="55"/>
      <c r="U66" s="54"/>
      <c r="V66" s="54"/>
      <c r="W66" s="54"/>
    </row>
    <row r="67" spans="1:23" s="56" customFormat="1" ht="15" customHeight="1" x14ac:dyDescent="0.2">
      <c r="A67" s="355"/>
      <c r="B67" s="358"/>
      <c r="C67" s="358"/>
      <c r="D67" s="358"/>
      <c r="E67" s="103" t="s">
        <v>61</v>
      </c>
      <c r="F67" s="102">
        <v>37</v>
      </c>
      <c r="G67" s="102">
        <v>37</v>
      </c>
      <c r="H67" s="102">
        <v>0</v>
      </c>
      <c r="I67" s="102">
        <v>0</v>
      </c>
      <c r="J67" s="104">
        <v>100</v>
      </c>
      <c r="K67" s="102">
        <v>0</v>
      </c>
      <c r="L67" s="102">
        <v>0</v>
      </c>
      <c r="M67" s="102">
        <v>16</v>
      </c>
      <c r="N67" s="102">
        <v>14</v>
      </c>
      <c r="O67" s="102">
        <v>7</v>
      </c>
      <c r="P67" s="222">
        <v>62.64</v>
      </c>
      <c r="Q67" s="54"/>
      <c r="R67" s="54"/>
      <c r="S67" s="54"/>
      <c r="T67" s="55"/>
      <c r="U67" s="54"/>
      <c r="V67" s="54"/>
      <c r="W67" s="54"/>
    </row>
    <row r="68" spans="1:23" s="56" customFormat="1" ht="15" customHeight="1" x14ac:dyDescent="0.2">
      <c r="A68" s="353">
        <v>20</v>
      </c>
      <c r="B68" s="356" t="s">
        <v>165</v>
      </c>
      <c r="C68" s="356" t="s">
        <v>162</v>
      </c>
      <c r="D68" s="356" t="s">
        <v>184</v>
      </c>
      <c r="E68" s="103" t="s">
        <v>36</v>
      </c>
      <c r="F68" s="102">
        <v>11</v>
      </c>
      <c r="G68" s="102">
        <v>11</v>
      </c>
      <c r="H68" s="102">
        <v>0</v>
      </c>
      <c r="I68" s="102">
        <v>0</v>
      </c>
      <c r="J68" s="104">
        <v>100</v>
      </c>
      <c r="K68" s="102">
        <v>0</v>
      </c>
      <c r="L68" s="102">
        <v>1</v>
      </c>
      <c r="M68" s="102">
        <v>3</v>
      </c>
      <c r="N68" s="102">
        <v>5</v>
      </c>
      <c r="O68" s="102">
        <v>2</v>
      </c>
      <c r="P68" s="222">
        <v>59.09</v>
      </c>
      <c r="Q68" s="54"/>
      <c r="R68" s="54"/>
      <c r="S68" s="54"/>
      <c r="T68" s="55"/>
      <c r="U68" s="54"/>
      <c r="V68" s="54"/>
      <c r="W68" s="54"/>
    </row>
    <row r="69" spans="1:23" s="56" customFormat="1" ht="15" customHeight="1" x14ac:dyDescent="0.2">
      <c r="A69" s="354"/>
      <c r="B69" s="357"/>
      <c r="C69" s="357"/>
      <c r="D69" s="357"/>
      <c r="E69" s="103" t="s">
        <v>37</v>
      </c>
      <c r="F69" s="102">
        <v>24</v>
      </c>
      <c r="G69" s="102">
        <v>24</v>
      </c>
      <c r="H69" s="102">
        <v>0</v>
      </c>
      <c r="I69" s="102">
        <v>0</v>
      </c>
      <c r="J69" s="104">
        <v>100</v>
      </c>
      <c r="K69" s="102">
        <v>0</v>
      </c>
      <c r="L69" s="102">
        <v>1</v>
      </c>
      <c r="M69" s="102">
        <v>8</v>
      </c>
      <c r="N69" s="102">
        <v>13</v>
      </c>
      <c r="O69" s="102">
        <v>2</v>
      </c>
      <c r="P69" s="222">
        <v>59.06</v>
      </c>
      <c r="Q69" s="54"/>
      <c r="R69" s="54"/>
      <c r="S69" s="54"/>
      <c r="T69" s="55"/>
      <c r="U69" s="54"/>
      <c r="V69" s="54"/>
      <c r="W69" s="54"/>
    </row>
    <row r="70" spans="1:23" s="56" customFormat="1" ht="15" customHeight="1" x14ac:dyDescent="0.2">
      <c r="A70" s="355"/>
      <c r="B70" s="358"/>
      <c r="C70" s="358"/>
      <c r="D70" s="358"/>
      <c r="E70" s="103" t="s">
        <v>61</v>
      </c>
      <c r="F70" s="102">
        <v>35</v>
      </c>
      <c r="G70" s="102">
        <v>35</v>
      </c>
      <c r="H70" s="102">
        <v>0</v>
      </c>
      <c r="I70" s="102">
        <v>0</v>
      </c>
      <c r="J70" s="104">
        <v>100</v>
      </c>
      <c r="K70" s="102">
        <v>0</v>
      </c>
      <c r="L70" s="102">
        <v>2</v>
      </c>
      <c r="M70" s="102">
        <v>11</v>
      </c>
      <c r="N70" s="102">
        <v>18</v>
      </c>
      <c r="O70" s="102">
        <v>4</v>
      </c>
      <c r="P70" s="222">
        <v>59.07</v>
      </c>
      <c r="Q70" s="54"/>
      <c r="R70" s="54"/>
      <c r="S70" s="54"/>
      <c r="T70" s="55"/>
      <c r="U70" s="54"/>
      <c r="V70" s="54"/>
      <c r="W70" s="54"/>
    </row>
    <row r="71" spans="1:23" s="56" customFormat="1" ht="15" customHeight="1" x14ac:dyDescent="0.2">
      <c r="A71" s="353">
        <v>21</v>
      </c>
      <c r="B71" s="356" t="s">
        <v>163</v>
      </c>
      <c r="C71" s="356" t="s">
        <v>162</v>
      </c>
      <c r="D71" s="356" t="s">
        <v>185</v>
      </c>
      <c r="E71" s="103" t="s">
        <v>36</v>
      </c>
      <c r="F71" s="102">
        <v>13</v>
      </c>
      <c r="G71" s="102">
        <v>13</v>
      </c>
      <c r="H71" s="102">
        <v>0</v>
      </c>
      <c r="I71" s="102">
        <v>0</v>
      </c>
      <c r="J71" s="104">
        <v>100</v>
      </c>
      <c r="K71" s="102">
        <v>0</v>
      </c>
      <c r="L71" s="102">
        <v>0</v>
      </c>
      <c r="M71" s="102">
        <v>7</v>
      </c>
      <c r="N71" s="102">
        <v>6</v>
      </c>
      <c r="O71" s="102">
        <v>0</v>
      </c>
      <c r="P71" s="222">
        <v>51.73</v>
      </c>
      <c r="Q71" s="54"/>
      <c r="R71" s="54"/>
      <c r="S71" s="54"/>
      <c r="T71" s="55"/>
      <c r="U71" s="54"/>
      <c r="V71" s="54"/>
      <c r="W71" s="54"/>
    </row>
    <row r="72" spans="1:23" s="56" customFormat="1" ht="15" customHeight="1" x14ac:dyDescent="0.2">
      <c r="A72" s="354"/>
      <c r="B72" s="357"/>
      <c r="C72" s="357"/>
      <c r="D72" s="357"/>
      <c r="E72" s="103" t="s">
        <v>37</v>
      </c>
      <c r="F72" s="102">
        <v>22</v>
      </c>
      <c r="G72" s="102">
        <v>22</v>
      </c>
      <c r="H72" s="102">
        <v>0</v>
      </c>
      <c r="I72" s="102">
        <v>0</v>
      </c>
      <c r="J72" s="104">
        <v>100</v>
      </c>
      <c r="K72" s="102">
        <v>0</v>
      </c>
      <c r="L72" s="102">
        <v>0</v>
      </c>
      <c r="M72" s="102">
        <v>4</v>
      </c>
      <c r="N72" s="102">
        <v>16</v>
      </c>
      <c r="O72" s="102">
        <v>2</v>
      </c>
      <c r="P72" s="222">
        <v>67.84</v>
      </c>
      <c r="Q72" s="54"/>
      <c r="R72" s="54"/>
      <c r="S72" s="54"/>
      <c r="T72" s="55"/>
      <c r="U72" s="54"/>
      <c r="V72" s="54"/>
      <c r="W72" s="54"/>
    </row>
    <row r="73" spans="1:23" s="56" customFormat="1" ht="15" customHeight="1" x14ac:dyDescent="0.2">
      <c r="A73" s="355"/>
      <c r="B73" s="358"/>
      <c r="C73" s="358"/>
      <c r="D73" s="358"/>
      <c r="E73" s="103" t="s">
        <v>61</v>
      </c>
      <c r="F73" s="102">
        <v>35</v>
      </c>
      <c r="G73" s="102">
        <v>35</v>
      </c>
      <c r="H73" s="102">
        <v>0</v>
      </c>
      <c r="I73" s="102">
        <v>0</v>
      </c>
      <c r="J73" s="104">
        <v>100</v>
      </c>
      <c r="K73" s="102">
        <v>0</v>
      </c>
      <c r="L73" s="102">
        <v>0</v>
      </c>
      <c r="M73" s="102">
        <v>11</v>
      </c>
      <c r="N73" s="102">
        <v>22</v>
      </c>
      <c r="O73" s="102">
        <v>2</v>
      </c>
      <c r="P73" s="222">
        <v>61.86</v>
      </c>
      <c r="Q73" s="54"/>
      <c r="R73" s="54"/>
      <c r="S73" s="54"/>
      <c r="T73" s="55"/>
      <c r="U73" s="54"/>
      <c r="V73" s="54"/>
      <c r="W73" s="54"/>
    </row>
    <row r="74" spans="1:23" s="56" customFormat="1" ht="15" customHeight="1" x14ac:dyDescent="0.2">
      <c r="A74" s="353">
        <v>22</v>
      </c>
      <c r="B74" s="356" t="s">
        <v>163</v>
      </c>
      <c r="C74" s="356" t="s">
        <v>162</v>
      </c>
      <c r="D74" s="356" t="s">
        <v>186</v>
      </c>
      <c r="E74" s="103" t="s">
        <v>36</v>
      </c>
      <c r="F74" s="102">
        <v>7</v>
      </c>
      <c r="G74" s="102">
        <v>7</v>
      </c>
      <c r="H74" s="102">
        <v>0</v>
      </c>
      <c r="I74" s="102">
        <v>0</v>
      </c>
      <c r="J74" s="104">
        <v>100</v>
      </c>
      <c r="K74" s="102">
        <v>0</v>
      </c>
      <c r="L74" s="102">
        <v>0</v>
      </c>
      <c r="M74" s="102">
        <v>2</v>
      </c>
      <c r="N74" s="102">
        <v>4</v>
      </c>
      <c r="O74" s="102">
        <v>1</v>
      </c>
      <c r="P74" s="222">
        <v>60.36</v>
      </c>
      <c r="Q74" s="54"/>
      <c r="R74" s="54"/>
      <c r="S74" s="54"/>
      <c r="T74" s="55"/>
      <c r="U74" s="54"/>
      <c r="V74" s="54"/>
      <c r="W74" s="54"/>
    </row>
    <row r="75" spans="1:23" s="56" customFormat="1" ht="15" customHeight="1" x14ac:dyDescent="0.2">
      <c r="A75" s="354"/>
      <c r="B75" s="357"/>
      <c r="C75" s="357"/>
      <c r="D75" s="357"/>
      <c r="E75" s="103" t="s">
        <v>37</v>
      </c>
      <c r="F75" s="102">
        <v>6</v>
      </c>
      <c r="G75" s="102">
        <v>6</v>
      </c>
      <c r="H75" s="102">
        <v>0</v>
      </c>
      <c r="I75" s="102">
        <v>0</v>
      </c>
      <c r="J75" s="104">
        <v>100</v>
      </c>
      <c r="K75" s="102">
        <v>0</v>
      </c>
      <c r="L75" s="102">
        <v>0</v>
      </c>
      <c r="M75" s="102">
        <v>1</v>
      </c>
      <c r="N75" s="102">
        <v>5</v>
      </c>
      <c r="O75" s="102">
        <v>0</v>
      </c>
      <c r="P75" s="222">
        <v>65.42</v>
      </c>
      <c r="Q75" s="54"/>
      <c r="R75" s="54"/>
      <c r="S75" s="54"/>
      <c r="T75" s="55"/>
      <c r="U75" s="54"/>
      <c r="V75" s="54"/>
      <c r="W75" s="54"/>
    </row>
    <row r="76" spans="1:23" s="56" customFormat="1" ht="15" customHeight="1" x14ac:dyDescent="0.2">
      <c r="A76" s="355"/>
      <c r="B76" s="358"/>
      <c r="C76" s="358"/>
      <c r="D76" s="358"/>
      <c r="E76" s="103" t="s">
        <v>61</v>
      </c>
      <c r="F76" s="102">
        <v>13</v>
      </c>
      <c r="G76" s="102">
        <v>13</v>
      </c>
      <c r="H76" s="102">
        <v>0</v>
      </c>
      <c r="I76" s="102">
        <v>0</v>
      </c>
      <c r="J76" s="104">
        <v>100</v>
      </c>
      <c r="K76" s="102">
        <v>0</v>
      </c>
      <c r="L76" s="102">
        <v>0</v>
      </c>
      <c r="M76" s="102">
        <v>3</v>
      </c>
      <c r="N76" s="102">
        <v>9</v>
      </c>
      <c r="O76" s="102">
        <v>1</v>
      </c>
      <c r="P76" s="222">
        <v>62.69</v>
      </c>
      <c r="Q76" s="54"/>
      <c r="R76" s="54"/>
      <c r="S76" s="54"/>
      <c r="T76" s="55"/>
      <c r="U76" s="54"/>
      <c r="V76" s="54"/>
      <c r="W76" s="54"/>
    </row>
    <row r="77" spans="1:23" s="56" customFormat="1" ht="15" customHeight="1" x14ac:dyDescent="0.2">
      <c r="A77" s="353">
        <v>23</v>
      </c>
      <c r="B77" s="356" t="s">
        <v>163</v>
      </c>
      <c r="C77" s="356" t="s">
        <v>162</v>
      </c>
      <c r="D77" s="356" t="s">
        <v>187</v>
      </c>
      <c r="E77" s="103" t="s">
        <v>36</v>
      </c>
      <c r="F77" s="102">
        <v>8</v>
      </c>
      <c r="G77" s="102">
        <v>8</v>
      </c>
      <c r="H77" s="102">
        <v>0</v>
      </c>
      <c r="I77" s="102">
        <v>0</v>
      </c>
      <c r="J77" s="104">
        <v>100</v>
      </c>
      <c r="K77" s="102">
        <v>0</v>
      </c>
      <c r="L77" s="102">
        <v>0</v>
      </c>
      <c r="M77" s="102">
        <v>5</v>
      </c>
      <c r="N77" s="102">
        <v>2</v>
      </c>
      <c r="O77" s="102">
        <v>1</v>
      </c>
      <c r="P77" s="222">
        <v>57.5</v>
      </c>
      <c r="Q77" s="54"/>
      <c r="R77" s="54"/>
      <c r="S77" s="54"/>
      <c r="T77" s="55"/>
      <c r="U77" s="54"/>
      <c r="V77" s="54"/>
      <c r="W77" s="54"/>
    </row>
    <row r="78" spans="1:23" s="56" customFormat="1" ht="15" customHeight="1" x14ac:dyDescent="0.2">
      <c r="A78" s="354"/>
      <c r="B78" s="357"/>
      <c r="C78" s="357"/>
      <c r="D78" s="357"/>
      <c r="E78" s="103" t="s">
        <v>37</v>
      </c>
      <c r="F78" s="102">
        <v>19</v>
      </c>
      <c r="G78" s="102">
        <v>19</v>
      </c>
      <c r="H78" s="102">
        <v>0</v>
      </c>
      <c r="I78" s="102">
        <v>0</v>
      </c>
      <c r="J78" s="104">
        <v>100</v>
      </c>
      <c r="K78" s="102">
        <v>0</v>
      </c>
      <c r="L78" s="102">
        <v>1</v>
      </c>
      <c r="M78" s="102">
        <v>6</v>
      </c>
      <c r="N78" s="102">
        <v>8</v>
      </c>
      <c r="O78" s="102">
        <v>4</v>
      </c>
      <c r="P78" s="222">
        <v>66.709999999999994</v>
      </c>
      <c r="Q78" s="54"/>
      <c r="R78" s="54"/>
      <c r="S78" s="54"/>
      <c r="T78" s="55"/>
      <c r="U78" s="54"/>
      <c r="V78" s="54"/>
      <c r="W78" s="54"/>
    </row>
    <row r="79" spans="1:23" s="56" customFormat="1" ht="15" customHeight="1" x14ac:dyDescent="0.2">
      <c r="A79" s="355"/>
      <c r="B79" s="358"/>
      <c r="C79" s="358"/>
      <c r="D79" s="358"/>
      <c r="E79" s="103" t="s">
        <v>61</v>
      </c>
      <c r="F79" s="102">
        <v>27</v>
      </c>
      <c r="G79" s="102">
        <v>27</v>
      </c>
      <c r="H79" s="102">
        <v>0</v>
      </c>
      <c r="I79" s="102">
        <v>0</v>
      </c>
      <c r="J79" s="104">
        <v>100</v>
      </c>
      <c r="K79" s="102">
        <v>0</v>
      </c>
      <c r="L79" s="102">
        <v>1</v>
      </c>
      <c r="M79" s="102">
        <v>11</v>
      </c>
      <c r="N79" s="102">
        <v>10</v>
      </c>
      <c r="O79" s="102">
        <v>5</v>
      </c>
      <c r="P79" s="222">
        <v>63.98</v>
      </c>
      <c r="Q79" s="54"/>
      <c r="R79" s="54"/>
      <c r="S79" s="54"/>
      <c r="T79" s="55"/>
      <c r="U79" s="54"/>
      <c r="V79" s="54"/>
      <c r="W79" s="54"/>
    </row>
    <row r="80" spans="1:23" s="56" customFormat="1" ht="15" customHeight="1" x14ac:dyDescent="0.2">
      <c r="A80" s="353">
        <v>24</v>
      </c>
      <c r="B80" s="356" t="s">
        <v>163</v>
      </c>
      <c r="C80" s="356" t="s">
        <v>162</v>
      </c>
      <c r="D80" s="356" t="s">
        <v>188</v>
      </c>
      <c r="E80" s="103" t="s">
        <v>36</v>
      </c>
      <c r="F80" s="102">
        <v>30</v>
      </c>
      <c r="G80" s="102">
        <v>28</v>
      </c>
      <c r="H80" s="102">
        <v>0</v>
      </c>
      <c r="I80" s="102">
        <v>2</v>
      </c>
      <c r="J80" s="104">
        <v>93.33</v>
      </c>
      <c r="K80" s="102">
        <v>0</v>
      </c>
      <c r="L80" s="102">
        <v>2</v>
      </c>
      <c r="M80" s="102">
        <v>12</v>
      </c>
      <c r="N80" s="102">
        <v>10</v>
      </c>
      <c r="O80" s="102">
        <v>4</v>
      </c>
      <c r="P80" s="222">
        <v>52.5</v>
      </c>
      <c r="Q80" s="54"/>
      <c r="R80" s="54"/>
      <c r="S80" s="54"/>
      <c r="T80" s="55"/>
      <c r="U80" s="54"/>
      <c r="V80" s="54"/>
      <c r="W80" s="54"/>
    </row>
    <row r="81" spans="1:23" s="56" customFormat="1" ht="15" customHeight="1" x14ac:dyDescent="0.2">
      <c r="A81" s="354"/>
      <c r="B81" s="357"/>
      <c r="C81" s="357"/>
      <c r="D81" s="357"/>
      <c r="E81" s="103" t="s">
        <v>37</v>
      </c>
      <c r="F81" s="102">
        <v>38</v>
      </c>
      <c r="G81" s="102">
        <v>35</v>
      </c>
      <c r="H81" s="102">
        <v>0</v>
      </c>
      <c r="I81" s="102">
        <v>3</v>
      </c>
      <c r="J81" s="104">
        <v>92.11</v>
      </c>
      <c r="K81" s="102">
        <v>0</v>
      </c>
      <c r="L81" s="102">
        <v>1</v>
      </c>
      <c r="M81" s="102">
        <v>19</v>
      </c>
      <c r="N81" s="102">
        <v>10</v>
      </c>
      <c r="O81" s="102">
        <v>5</v>
      </c>
      <c r="P81" s="222">
        <v>51.12</v>
      </c>
      <c r="Q81" s="54"/>
      <c r="R81" s="54"/>
      <c r="S81" s="54"/>
      <c r="T81" s="55"/>
      <c r="U81" s="54"/>
      <c r="V81" s="54"/>
      <c r="W81" s="54"/>
    </row>
    <row r="82" spans="1:23" s="56" customFormat="1" ht="15" customHeight="1" x14ac:dyDescent="0.2">
      <c r="A82" s="355"/>
      <c r="B82" s="358"/>
      <c r="C82" s="358"/>
      <c r="D82" s="358"/>
      <c r="E82" s="103" t="s">
        <v>61</v>
      </c>
      <c r="F82" s="102">
        <v>68</v>
      </c>
      <c r="G82" s="102">
        <v>63</v>
      </c>
      <c r="H82" s="102">
        <v>0</v>
      </c>
      <c r="I82" s="102">
        <v>5</v>
      </c>
      <c r="J82" s="104">
        <v>92.65</v>
      </c>
      <c r="K82" s="102">
        <v>0</v>
      </c>
      <c r="L82" s="102">
        <v>3</v>
      </c>
      <c r="M82" s="102">
        <v>31</v>
      </c>
      <c r="N82" s="102">
        <v>20</v>
      </c>
      <c r="O82" s="102">
        <v>9</v>
      </c>
      <c r="P82" s="222">
        <v>51.73</v>
      </c>
      <c r="Q82" s="54"/>
      <c r="R82" s="54"/>
      <c r="S82" s="54"/>
      <c r="T82" s="55"/>
      <c r="U82" s="54"/>
      <c r="V82" s="54"/>
      <c r="W82" s="54"/>
    </row>
    <row r="83" spans="1:23" s="56" customFormat="1" ht="15" customHeight="1" x14ac:dyDescent="0.2">
      <c r="A83" s="353">
        <v>25</v>
      </c>
      <c r="B83" s="356" t="s">
        <v>163</v>
      </c>
      <c r="C83" s="356" t="s">
        <v>162</v>
      </c>
      <c r="D83" s="356" t="s">
        <v>189</v>
      </c>
      <c r="E83" s="103" t="s">
        <v>36</v>
      </c>
      <c r="F83" s="102">
        <v>19</v>
      </c>
      <c r="G83" s="102">
        <v>19</v>
      </c>
      <c r="H83" s="102">
        <v>0</v>
      </c>
      <c r="I83" s="102">
        <v>0</v>
      </c>
      <c r="J83" s="104">
        <v>100</v>
      </c>
      <c r="K83" s="102">
        <v>0</v>
      </c>
      <c r="L83" s="102">
        <v>0</v>
      </c>
      <c r="M83" s="102">
        <v>7</v>
      </c>
      <c r="N83" s="102">
        <v>9</v>
      </c>
      <c r="O83" s="102">
        <v>3</v>
      </c>
      <c r="P83" s="222">
        <v>61.45</v>
      </c>
      <c r="Q83" s="54"/>
      <c r="R83" s="54"/>
      <c r="S83" s="54"/>
      <c r="T83" s="55"/>
      <c r="U83" s="54"/>
      <c r="V83" s="54"/>
      <c r="W83" s="54"/>
    </row>
    <row r="84" spans="1:23" s="56" customFormat="1" ht="15" customHeight="1" x14ac:dyDescent="0.2">
      <c r="A84" s="354"/>
      <c r="B84" s="357"/>
      <c r="C84" s="357"/>
      <c r="D84" s="357"/>
      <c r="E84" s="103" t="s">
        <v>37</v>
      </c>
      <c r="F84" s="102">
        <v>10</v>
      </c>
      <c r="G84" s="102">
        <v>10</v>
      </c>
      <c r="H84" s="102">
        <v>0</v>
      </c>
      <c r="I84" s="102">
        <v>0</v>
      </c>
      <c r="J84" s="104">
        <v>100</v>
      </c>
      <c r="K84" s="102">
        <v>0</v>
      </c>
      <c r="L84" s="102">
        <v>0</v>
      </c>
      <c r="M84" s="102">
        <v>7</v>
      </c>
      <c r="N84" s="102">
        <v>2</v>
      </c>
      <c r="O84" s="102">
        <v>1</v>
      </c>
      <c r="P84" s="222">
        <v>56.75</v>
      </c>
      <c r="Q84" s="54"/>
      <c r="R84" s="54"/>
      <c r="S84" s="54"/>
      <c r="T84" s="55"/>
      <c r="U84" s="54"/>
      <c r="V84" s="54"/>
      <c r="W84" s="54"/>
    </row>
    <row r="85" spans="1:23" s="56" customFormat="1" ht="15" customHeight="1" x14ac:dyDescent="0.2">
      <c r="A85" s="355"/>
      <c r="B85" s="358"/>
      <c r="C85" s="358"/>
      <c r="D85" s="358"/>
      <c r="E85" s="103" t="s">
        <v>61</v>
      </c>
      <c r="F85" s="102">
        <v>29</v>
      </c>
      <c r="G85" s="102">
        <v>29</v>
      </c>
      <c r="H85" s="102">
        <v>0</v>
      </c>
      <c r="I85" s="102">
        <v>0</v>
      </c>
      <c r="J85" s="104">
        <v>100</v>
      </c>
      <c r="K85" s="102">
        <v>0</v>
      </c>
      <c r="L85" s="102">
        <v>0</v>
      </c>
      <c r="M85" s="102">
        <v>14</v>
      </c>
      <c r="N85" s="102">
        <v>11</v>
      </c>
      <c r="O85" s="102">
        <v>4</v>
      </c>
      <c r="P85" s="222">
        <v>59.83</v>
      </c>
      <c r="Q85" s="54"/>
      <c r="R85" s="54"/>
      <c r="S85" s="54"/>
      <c r="T85" s="55"/>
      <c r="U85" s="54"/>
      <c r="V85" s="54"/>
      <c r="W85" s="54"/>
    </row>
    <row r="86" spans="1:23" s="56" customFormat="1" ht="15" customHeight="1" x14ac:dyDescent="0.2">
      <c r="A86" s="353">
        <v>26</v>
      </c>
      <c r="B86" s="356" t="s">
        <v>163</v>
      </c>
      <c r="C86" s="356" t="s">
        <v>162</v>
      </c>
      <c r="D86" s="356" t="s">
        <v>190</v>
      </c>
      <c r="E86" s="103" t="s">
        <v>36</v>
      </c>
      <c r="F86" s="102">
        <v>24</v>
      </c>
      <c r="G86" s="102">
        <v>24</v>
      </c>
      <c r="H86" s="102">
        <v>0</v>
      </c>
      <c r="I86" s="102">
        <v>0</v>
      </c>
      <c r="J86" s="104">
        <v>100</v>
      </c>
      <c r="K86" s="102">
        <v>0</v>
      </c>
      <c r="L86" s="102">
        <v>0</v>
      </c>
      <c r="M86" s="102">
        <v>8</v>
      </c>
      <c r="N86" s="102">
        <v>8</v>
      </c>
      <c r="O86" s="102">
        <v>8</v>
      </c>
      <c r="P86" s="222">
        <v>71.349999999999994</v>
      </c>
      <c r="Q86" s="54"/>
      <c r="R86" s="54"/>
      <c r="S86" s="54"/>
      <c r="T86" s="55"/>
      <c r="U86" s="54"/>
      <c r="V86" s="54"/>
      <c r="W86" s="54"/>
    </row>
    <row r="87" spans="1:23" s="56" customFormat="1" ht="15" customHeight="1" x14ac:dyDescent="0.2">
      <c r="A87" s="354"/>
      <c r="B87" s="357"/>
      <c r="C87" s="357"/>
      <c r="D87" s="357"/>
      <c r="E87" s="103" t="s">
        <v>37</v>
      </c>
      <c r="F87" s="102">
        <v>18</v>
      </c>
      <c r="G87" s="102">
        <v>18</v>
      </c>
      <c r="H87" s="102">
        <v>0</v>
      </c>
      <c r="I87" s="102">
        <v>0</v>
      </c>
      <c r="J87" s="104">
        <v>100</v>
      </c>
      <c r="K87" s="102">
        <v>0</v>
      </c>
      <c r="L87" s="102">
        <v>0</v>
      </c>
      <c r="M87" s="102">
        <v>3</v>
      </c>
      <c r="N87" s="102">
        <v>14</v>
      </c>
      <c r="O87" s="102">
        <v>1</v>
      </c>
      <c r="P87" s="222">
        <v>67.64</v>
      </c>
      <c r="Q87" s="54"/>
      <c r="R87" s="54"/>
      <c r="S87" s="54"/>
      <c r="T87" s="55"/>
      <c r="U87" s="54"/>
      <c r="V87" s="54"/>
      <c r="W87" s="54"/>
    </row>
    <row r="88" spans="1:23" s="56" customFormat="1" ht="15" customHeight="1" x14ac:dyDescent="0.2">
      <c r="A88" s="355"/>
      <c r="B88" s="358"/>
      <c r="C88" s="358"/>
      <c r="D88" s="358"/>
      <c r="E88" s="103" t="s">
        <v>61</v>
      </c>
      <c r="F88" s="102">
        <v>42</v>
      </c>
      <c r="G88" s="102">
        <v>42</v>
      </c>
      <c r="H88" s="102">
        <v>0</v>
      </c>
      <c r="I88" s="102">
        <v>0</v>
      </c>
      <c r="J88" s="104">
        <v>100</v>
      </c>
      <c r="K88" s="102">
        <v>0</v>
      </c>
      <c r="L88" s="102">
        <v>0</v>
      </c>
      <c r="M88" s="102">
        <v>11</v>
      </c>
      <c r="N88" s="102">
        <v>22</v>
      </c>
      <c r="O88" s="102">
        <v>9</v>
      </c>
      <c r="P88" s="222">
        <v>69.760000000000005</v>
      </c>
      <c r="Q88" s="54"/>
      <c r="R88" s="54"/>
      <c r="S88" s="54"/>
      <c r="T88" s="55"/>
      <c r="U88" s="54"/>
      <c r="V88" s="54"/>
      <c r="W88" s="54"/>
    </row>
    <row r="89" spans="1:23" s="56" customFormat="1" ht="15" customHeight="1" x14ac:dyDescent="0.2">
      <c r="A89" s="353">
        <v>27</v>
      </c>
      <c r="B89" s="356" t="s">
        <v>163</v>
      </c>
      <c r="C89" s="356" t="s">
        <v>162</v>
      </c>
      <c r="D89" s="356" t="s">
        <v>191</v>
      </c>
      <c r="E89" s="103" t="s">
        <v>36</v>
      </c>
      <c r="F89" s="102">
        <v>10</v>
      </c>
      <c r="G89" s="102">
        <v>10</v>
      </c>
      <c r="H89" s="102">
        <v>0</v>
      </c>
      <c r="I89" s="102">
        <v>0</v>
      </c>
      <c r="J89" s="104">
        <v>100</v>
      </c>
      <c r="K89" s="102">
        <v>0</v>
      </c>
      <c r="L89" s="102">
        <v>0</v>
      </c>
      <c r="M89" s="102">
        <v>5</v>
      </c>
      <c r="N89" s="102">
        <v>4</v>
      </c>
      <c r="O89" s="102">
        <v>1</v>
      </c>
      <c r="P89" s="222">
        <v>56.25</v>
      </c>
      <c r="Q89" s="54"/>
      <c r="R89" s="54"/>
      <c r="S89" s="54"/>
      <c r="T89" s="55"/>
      <c r="U89" s="54"/>
      <c r="V89" s="54"/>
      <c r="W89" s="54"/>
    </row>
    <row r="90" spans="1:23" s="56" customFormat="1" ht="15" customHeight="1" x14ac:dyDescent="0.2">
      <c r="A90" s="354"/>
      <c r="B90" s="357"/>
      <c r="C90" s="357"/>
      <c r="D90" s="357"/>
      <c r="E90" s="103" t="s">
        <v>37</v>
      </c>
      <c r="F90" s="102">
        <v>15</v>
      </c>
      <c r="G90" s="102">
        <v>12</v>
      </c>
      <c r="H90" s="102">
        <v>0</v>
      </c>
      <c r="I90" s="102">
        <v>3</v>
      </c>
      <c r="J90" s="104">
        <v>80</v>
      </c>
      <c r="K90" s="102">
        <v>0</v>
      </c>
      <c r="L90" s="102">
        <v>1</v>
      </c>
      <c r="M90" s="102">
        <v>7</v>
      </c>
      <c r="N90" s="102">
        <v>4</v>
      </c>
      <c r="O90" s="102">
        <v>0</v>
      </c>
      <c r="P90" s="222">
        <v>45.67</v>
      </c>
      <c r="Q90" s="54"/>
      <c r="R90" s="54"/>
      <c r="S90" s="54"/>
      <c r="T90" s="55"/>
      <c r="U90" s="54"/>
      <c r="V90" s="54"/>
      <c r="W90" s="54"/>
    </row>
    <row r="91" spans="1:23" s="56" customFormat="1" ht="15" customHeight="1" x14ac:dyDescent="0.2">
      <c r="A91" s="355"/>
      <c r="B91" s="358"/>
      <c r="C91" s="358"/>
      <c r="D91" s="358"/>
      <c r="E91" s="103" t="s">
        <v>61</v>
      </c>
      <c r="F91" s="102">
        <v>25</v>
      </c>
      <c r="G91" s="102">
        <v>22</v>
      </c>
      <c r="H91" s="102">
        <v>0</v>
      </c>
      <c r="I91" s="102">
        <v>3</v>
      </c>
      <c r="J91" s="104">
        <v>88</v>
      </c>
      <c r="K91" s="102">
        <v>0</v>
      </c>
      <c r="L91" s="102">
        <v>1</v>
      </c>
      <c r="M91" s="102">
        <v>12</v>
      </c>
      <c r="N91" s="102">
        <v>8</v>
      </c>
      <c r="O91" s="102">
        <v>1</v>
      </c>
      <c r="P91" s="222">
        <v>49.9</v>
      </c>
      <c r="Q91" s="54"/>
      <c r="R91" s="54"/>
      <c r="S91" s="54"/>
      <c r="T91" s="55"/>
      <c r="U91" s="54"/>
      <c r="V91" s="54"/>
      <c r="W91" s="54"/>
    </row>
    <row r="92" spans="1:23" s="56" customFormat="1" ht="15" customHeight="1" x14ac:dyDescent="0.2">
      <c r="A92" s="359" t="s">
        <v>48</v>
      </c>
      <c r="B92" s="360"/>
      <c r="C92" s="360"/>
      <c r="D92" s="360"/>
      <c r="E92" s="105" t="s">
        <v>36</v>
      </c>
      <c r="F92" s="93">
        <f>IFERROR(SUMIF($E$11:$E$91,$E$92,F11:F91),"")</f>
        <v>449</v>
      </c>
      <c r="G92" s="93">
        <f>IFERROR(SUMIF($E$11:$E$91,$E$92,G11:G91),"")</f>
        <v>443</v>
      </c>
      <c r="H92" s="93">
        <f>IFERROR(SUMIF($E$11:$E$91,$E$92,H11:H91),"")</f>
        <v>0</v>
      </c>
      <c r="I92" s="93">
        <f>IFERROR(SUMIF($E$11:$E$91,$E$92,I11:I91),"")</f>
        <v>6</v>
      </c>
      <c r="J92" s="97">
        <f>IFERROR(IF(F92&gt;0,ROUND((G92/F92)*100,2),0),"")</f>
        <v>98.66</v>
      </c>
      <c r="K92" s="93">
        <f>IFERROR(SUMIF($E$11:$E$91,$E$92,K11:K91),"")</f>
        <v>0</v>
      </c>
      <c r="L92" s="93">
        <f>IFERROR(SUMIF($E$11:$E$91,$E$92,L11:L91),"")</f>
        <v>4</v>
      </c>
      <c r="M92" s="93">
        <f>IFERROR(SUMIF($E$11:$E$91,$E$92,M11:M91),"")</f>
        <v>178</v>
      </c>
      <c r="N92" s="93">
        <f>IFERROR(SUMIF($E$11:$E$91,$E$92,N11:N91),"")</f>
        <v>183</v>
      </c>
      <c r="O92" s="93">
        <f>IFERROR(SUMIF($E$11:$E$91,$E$92,O11:O91),"")</f>
        <v>78</v>
      </c>
      <c r="P92" s="98">
        <v>61.4</v>
      </c>
      <c r="Q92" s="54"/>
      <c r="R92" s="54"/>
      <c r="S92" s="54"/>
      <c r="T92" s="55"/>
      <c r="U92" s="54"/>
      <c r="V92" s="54"/>
      <c r="W92" s="54"/>
    </row>
    <row r="93" spans="1:23" s="56" customFormat="1" ht="15" customHeight="1" x14ac:dyDescent="0.2">
      <c r="A93" s="361"/>
      <c r="B93" s="362"/>
      <c r="C93" s="362"/>
      <c r="D93" s="362"/>
      <c r="E93" s="105" t="s">
        <v>37</v>
      </c>
      <c r="F93" s="93">
        <f>IFERROR(SUMIF($E$11:$E$91,$E$93,F11:F91),"NIL")</f>
        <v>447</v>
      </c>
      <c r="G93" s="93">
        <f>IFERROR(SUMIF($E$11:$E$91,$E$93,G11:G91),"")</f>
        <v>438</v>
      </c>
      <c r="H93" s="93">
        <f>IFERROR(SUMIF($E$11:$E$91,$E$93,H11:H91),"")</f>
        <v>0</v>
      </c>
      <c r="I93" s="93">
        <f>IFERROR(SUMIF($E$11:$E$91,$E$93,I11:I91),"")</f>
        <v>9</v>
      </c>
      <c r="J93" s="97">
        <f>IFERROR(IF(F93&gt;0,ROUND((G93/F93)*100,2),0),"")</f>
        <v>97.99</v>
      </c>
      <c r="K93" s="93">
        <f>IFERROR(SUMIF($E$11:$E$91,$E$93,K11:K91),"")</f>
        <v>0</v>
      </c>
      <c r="L93" s="93">
        <f>IFERROR(SUMIF($E$11:$E$91,$E$93,L11:L91),"")</f>
        <v>7</v>
      </c>
      <c r="M93" s="93">
        <f>IFERROR(SUMIF($E$11:$E$91,$E$93,M11:M91),"")</f>
        <v>162</v>
      </c>
      <c r="N93" s="93">
        <f>IFERROR(SUMIF($E$11:$E$91,$E$93,N11:N91),"")</f>
        <v>209</v>
      </c>
      <c r="O93" s="93">
        <f>IFERROR(SUMIF($E$11:$E$91,$E$93,O11:O91),"")</f>
        <v>60</v>
      </c>
      <c r="P93" s="98">
        <v>61.94</v>
      </c>
      <c r="Q93" s="54"/>
      <c r="R93" s="54"/>
      <c r="S93" s="54"/>
      <c r="T93" s="55"/>
      <c r="U93" s="54"/>
      <c r="V93" s="54"/>
      <c r="W93" s="54"/>
    </row>
    <row r="94" spans="1:23" s="56" customFormat="1" ht="15" customHeight="1" x14ac:dyDescent="0.2">
      <c r="A94" s="363"/>
      <c r="B94" s="364"/>
      <c r="C94" s="364"/>
      <c r="D94" s="364"/>
      <c r="E94" s="105" t="s">
        <v>61</v>
      </c>
      <c r="F94" s="93">
        <f>IFERROR(SUMIF($E$11:$E$91,$E$94,F11:F91),"")</f>
        <v>896</v>
      </c>
      <c r="G94" s="93">
        <f>IFERROR(SUMIF($E$11:$E$91,$E$94,G11:G91),"")</f>
        <v>881</v>
      </c>
      <c r="H94" s="93">
        <f>IFERROR(SUMIF($E$11:$E$91,$E$94,H11:H91),"")</f>
        <v>0</v>
      </c>
      <c r="I94" s="93">
        <f>IFERROR(SUMIF($E$11:$E$91,$E$94,I11:I91),"")</f>
        <v>15</v>
      </c>
      <c r="J94" s="97">
        <f>IFERROR(IF(F94&gt;0,ROUND((G94/F94)*100,2),0),"")</f>
        <v>98.33</v>
      </c>
      <c r="K94" s="93">
        <f>IFERROR(SUMIF($E$11:$E$91,$E$94,K11:K91),"")</f>
        <v>0</v>
      </c>
      <c r="L94" s="93">
        <f>IFERROR(SUMIF($E$11:$E$91,$E$94,L11:L91),"")</f>
        <v>11</v>
      </c>
      <c r="M94" s="93">
        <f>IFERROR(SUMIF($E$11:$E$91,$E$94,M11:M91),"")</f>
        <v>340</v>
      </c>
      <c r="N94" s="93">
        <f>IFERROR(SUMIF($E$11:$E$91,$E$94,N11:N91),"")</f>
        <v>392</v>
      </c>
      <c r="O94" s="93">
        <f>IFERROR(SUMIF($E$11:$E$91,$E$94,O11:O91),"")</f>
        <v>138</v>
      </c>
      <c r="P94" s="98">
        <v>61.67</v>
      </c>
      <c r="Q94" s="54"/>
      <c r="R94" s="54"/>
      <c r="S94" s="54"/>
      <c r="T94" s="55"/>
      <c r="U94" s="54"/>
      <c r="V94" s="54"/>
      <c r="W94" s="54"/>
    </row>
    <row r="95" spans="1:23" ht="20.100000000000001" customHeight="1" x14ac:dyDescent="0.2">
      <c r="A95" s="365" t="s">
        <v>160</v>
      </c>
      <c r="B95" s="366"/>
      <c r="C95" s="366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8"/>
    </row>
    <row r="96" spans="1:23" s="68" customFormat="1" ht="20.100000000000001" customHeight="1" x14ac:dyDescent="0.2">
      <c r="A96" s="62"/>
      <c r="B96" s="60" t="s">
        <v>192</v>
      </c>
      <c r="C96" s="60"/>
      <c r="D96" s="63"/>
      <c r="E96" s="61"/>
      <c r="F96" s="61"/>
      <c r="G96" s="61"/>
      <c r="H96" s="61"/>
      <c r="I96" s="61"/>
      <c r="J96" s="61"/>
      <c r="K96" s="61"/>
      <c r="L96" s="61"/>
      <c r="M96" s="61"/>
      <c r="N96" s="253"/>
      <c r="O96" s="61"/>
      <c r="P96" s="64"/>
      <c r="Q96" s="66"/>
      <c r="R96" s="66"/>
      <c r="S96" s="66"/>
      <c r="T96" s="67"/>
      <c r="U96" s="66"/>
      <c r="V96" s="66"/>
      <c r="W96" s="66"/>
    </row>
    <row r="97" spans="1:23" s="68" customFormat="1" ht="20.100000000000001" customHeight="1" x14ac:dyDescent="0.2">
      <c r="A97" s="571">
        <v>44029</v>
      </c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7"/>
      <c r="Q97" s="66"/>
      <c r="R97" s="66"/>
      <c r="S97" s="66"/>
      <c r="T97" s="67"/>
      <c r="U97" s="66"/>
      <c r="V97" s="66"/>
      <c r="W97" s="66"/>
    </row>
    <row r="98" spans="1:23" s="68" customFormat="1" ht="20.100000000000001" customHeight="1" x14ac:dyDescent="0.2">
      <c r="A98" s="62"/>
      <c r="B98" s="60" t="s">
        <v>193</v>
      </c>
      <c r="C98" s="60"/>
      <c r="D98" s="53"/>
      <c r="E98" s="61"/>
      <c r="F98" s="61"/>
      <c r="G98" s="61"/>
      <c r="H98" s="61"/>
      <c r="I98" s="61"/>
      <c r="J98" s="61"/>
      <c r="K98" s="61"/>
      <c r="L98" s="61"/>
      <c r="M98" s="61"/>
      <c r="N98" s="253"/>
      <c r="O98" s="61"/>
      <c r="P98" s="64"/>
      <c r="Q98" s="66"/>
      <c r="R98" s="66"/>
      <c r="S98" s="66"/>
      <c r="T98" s="67"/>
      <c r="U98" s="66"/>
      <c r="V98" s="66"/>
      <c r="W98" s="66"/>
    </row>
    <row r="99" spans="1:23" s="68" customFormat="1" ht="20.100000000000001" customHeight="1" thickBot="1" x14ac:dyDescent="0.25">
      <c r="A99" s="348"/>
      <c r="B99" s="349"/>
      <c r="C99" s="349"/>
      <c r="D99" s="350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2"/>
      <c r="Q99" s="66"/>
      <c r="R99" s="66"/>
      <c r="S99" s="66"/>
      <c r="T99" s="67"/>
      <c r="U99" s="66"/>
      <c r="V99" s="66"/>
      <c r="W99" s="66"/>
    </row>
    <row r="1081" spans="1:23" ht="24.95" customHeight="1" x14ac:dyDescent="0.2">
      <c r="A1081" s="106"/>
      <c r="B1081" s="106"/>
      <c r="C1081" s="106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41"/>
      <c r="O1081" s="2"/>
      <c r="P1081" s="2"/>
      <c r="Q1081" s="2"/>
      <c r="R1081" s="2"/>
      <c r="S1081" s="2"/>
      <c r="T1081" s="2"/>
      <c r="U1081" s="2"/>
      <c r="V1081" s="2"/>
      <c r="W1081" s="2"/>
    </row>
    <row r="1082" spans="1:23" ht="24.95" customHeight="1" x14ac:dyDescent="0.2">
      <c r="A1082" s="107"/>
      <c r="B1082" s="107"/>
      <c r="C1082" s="107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41"/>
      <c r="O1082" s="2"/>
      <c r="P1082" s="2"/>
      <c r="Q1082" s="2"/>
      <c r="R1082" s="2"/>
      <c r="S1082" s="2"/>
      <c r="T1082" s="2"/>
      <c r="U1082" s="2"/>
      <c r="V1082" s="2"/>
      <c r="W1082" s="2"/>
    </row>
    <row r="1083" spans="1:23" ht="24.95" customHeight="1" x14ac:dyDescent="0.2">
      <c r="A1083" s="107"/>
      <c r="B1083" s="107"/>
      <c r="C1083" s="107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41"/>
      <c r="O1083" s="2"/>
      <c r="P1083" s="2"/>
      <c r="Q1083" s="2"/>
      <c r="R1083" s="2"/>
      <c r="S1083" s="2"/>
      <c r="T1083" s="2"/>
      <c r="U1083" s="2"/>
      <c r="V1083" s="2"/>
      <c r="W1083" s="2"/>
    </row>
    <row r="1084" spans="1:23" ht="24.95" customHeight="1" x14ac:dyDescent="0.2">
      <c r="A1084" s="107"/>
      <c r="B1084" s="107"/>
      <c r="C1084" s="107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41"/>
      <c r="O1084" s="2"/>
      <c r="P1084" s="2"/>
      <c r="Q1084" s="2"/>
      <c r="R1084" s="2"/>
      <c r="S1084" s="2"/>
      <c r="T1084" s="2"/>
      <c r="U1084" s="2"/>
      <c r="V1084" s="2"/>
      <c r="W1084" s="2"/>
    </row>
    <row r="1085" spans="1:23" ht="24.95" customHeight="1" x14ac:dyDescent="0.2">
      <c r="A1085" s="107"/>
      <c r="B1085" s="107"/>
      <c r="C1085" s="107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41"/>
      <c r="O1085" s="2"/>
      <c r="P1085" s="2"/>
      <c r="Q1085" s="2"/>
      <c r="R1085" s="2"/>
      <c r="S1085" s="2"/>
      <c r="T1085" s="2"/>
      <c r="U1085" s="2"/>
      <c r="V1085" s="2"/>
      <c r="W1085" s="2"/>
    </row>
    <row r="1086" spans="1:23" ht="24.95" customHeight="1" x14ac:dyDescent="0.2">
      <c r="A1086" s="107"/>
      <c r="B1086" s="107"/>
      <c r="C1086" s="107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41"/>
      <c r="O1086" s="2"/>
      <c r="P1086" s="2"/>
      <c r="Q1086" s="2"/>
      <c r="R1086" s="2"/>
      <c r="S1086" s="2"/>
      <c r="T1086" s="2"/>
      <c r="U1086" s="2"/>
      <c r="V1086" s="2"/>
      <c r="W1086" s="2"/>
    </row>
    <row r="1087" spans="1:23" ht="24.95" customHeight="1" x14ac:dyDescent="0.2">
      <c r="A1087" s="107"/>
      <c r="B1087" s="107"/>
      <c r="C1087" s="107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41"/>
      <c r="O1087" s="2"/>
      <c r="P1087" s="2"/>
      <c r="Q1087" s="2"/>
      <c r="R1087" s="2"/>
      <c r="S1087" s="2"/>
      <c r="T1087" s="2"/>
      <c r="U1087" s="2"/>
      <c r="V1087" s="2"/>
      <c r="W1087" s="2"/>
    </row>
    <row r="1088" spans="1:23" ht="24.95" customHeight="1" x14ac:dyDescent="0.2">
      <c r="A1088" s="107"/>
      <c r="B1088" s="107"/>
      <c r="C1088" s="107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41"/>
      <c r="O1088" s="2"/>
      <c r="P1088" s="2"/>
      <c r="Q1088" s="2"/>
      <c r="R1088" s="2"/>
      <c r="S1088" s="2"/>
      <c r="T1088" s="2"/>
      <c r="U1088" s="2"/>
      <c r="V1088" s="2"/>
      <c r="W1088" s="2"/>
    </row>
    <row r="1089" spans="1:23" ht="24.95" customHeight="1" x14ac:dyDescent="0.2">
      <c r="A1089" s="107"/>
      <c r="B1089" s="107"/>
      <c r="C1089" s="107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41"/>
      <c r="O1089" s="2"/>
      <c r="P1089" s="2"/>
      <c r="Q1089" s="2"/>
      <c r="R1089" s="2"/>
      <c r="S1089" s="2"/>
      <c r="T1089" s="2"/>
      <c r="U1089" s="2"/>
      <c r="V1089" s="2"/>
      <c r="W1089" s="2"/>
    </row>
    <row r="1090" spans="1:23" ht="24.95" customHeight="1" x14ac:dyDescent="0.2">
      <c r="A1090" s="107"/>
      <c r="B1090" s="107"/>
      <c r="C1090" s="107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41"/>
      <c r="O1090" s="2"/>
      <c r="P1090" s="2"/>
      <c r="Q1090" s="2"/>
      <c r="R1090" s="2"/>
      <c r="S1090" s="2"/>
      <c r="T1090" s="2"/>
      <c r="U1090" s="2"/>
      <c r="V1090" s="2"/>
      <c r="W1090" s="2"/>
    </row>
    <row r="1091" spans="1:23" ht="24.95" customHeight="1" x14ac:dyDescent="0.2">
      <c r="A1091" s="107"/>
      <c r="B1091" s="107"/>
      <c r="C1091" s="107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41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ht="24.95" customHeight="1" x14ac:dyDescent="0.2">
      <c r="A1092" s="107"/>
      <c r="B1092" s="107"/>
      <c r="C1092" s="107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41"/>
      <c r="O1092" s="2"/>
      <c r="P1092" s="2"/>
      <c r="Q1092" s="2"/>
      <c r="R1092" s="2"/>
      <c r="S1092" s="2"/>
      <c r="T1092" s="2"/>
      <c r="U1092" s="2"/>
      <c r="V1092" s="2"/>
      <c r="W1092" s="2"/>
    </row>
    <row r="1093" spans="1:23" ht="24.95" customHeight="1" x14ac:dyDescent="0.2">
      <c r="A1093" s="107"/>
      <c r="B1093" s="107"/>
      <c r="C1093" s="107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41"/>
      <c r="O1093" s="2"/>
      <c r="P1093" s="2"/>
      <c r="Q1093" s="2"/>
      <c r="R1093" s="2"/>
      <c r="S1093" s="2"/>
      <c r="T1093" s="2"/>
      <c r="U1093" s="2"/>
      <c r="V1093" s="2"/>
      <c r="W1093" s="2"/>
    </row>
    <row r="1094" spans="1:23" ht="24.95" customHeight="1" x14ac:dyDescent="0.2">
      <c r="A1094" s="107"/>
      <c r="B1094" s="107"/>
      <c r="C1094" s="107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41"/>
      <c r="O1094" s="2"/>
      <c r="P1094" s="2"/>
      <c r="Q1094" s="2"/>
      <c r="R1094" s="2"/>
      <c r="S1094" s="2"/>
      <c r="T1094" s="2"/>
      <c r="U1094" s="2"/>
      <c r="V1094" s="2"/>
      <c r="W1094" s="2"/>
    </row>
    <row r="1095" spans="1:23" ht="24.95" customHeight="1" x14ac:dyDescent="0.2">
      <c r="A1095" s="107"/>
      <c r="B1095" s="107"/>
      <c r="C1095" s="107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41"/>
      <c r="O1095" s="2"/>
      <c r="P1095" s="2"/>
      <c r="Q1095" s="2"/>
      <c r="R1095" s="2"/>
      <c r="S1095" s="2"/>
      <c r="T1095" s="2"/>
      <c r="U1095" s="2"/>
      <c r="V1095" s="2"/>
      <c r="W1095" s="2"/>
    </row>
    <row r="1096" spans="1:23" ht="24.95" customHeight="1" x14ac:dyDescent="0.2">
      <c r="A1096" s="107"/>
      <c r="B1096" s="107"/>
      <c r="C1096" s="107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41"/>
      <c r="O1096" s="2"/>
      <c r="P1096" s="2"/>
      <c r="Q1096" s="2"/>
      <c r="R1096" s="2"/>
      <c r="S1096" s="2"/>
      <c r="T1096" s="2"/>
      <c r="U1096" s="2"/>
      <c r="V1096" s="2"/>
      <c r="W1096" s="2"/>
    </row>
    <row r="1097" spans="1:23" ht="24.95" customHeight="1" x14ac:dyDescent="0.2">
      <c r="A1097" s="107"/>
      <c r="B1097" s="107"/>
      <c r="C1097" s="107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41"/>
      <c r="O1097" s="2"/>
      <c r="P1097" s="2"/>
      <c r="Q1097" s="2"/>
      <c r="R1097" s="2"/>
      <c r="S1097" s="2"/>
      <c r="T1097" s="2"/>
      <c r="U1097" s="2"/>
      <c r="V1097" s="2"/>
      <c r="W1097" s="2"/>
    </row>
    <row r="1098" spans="1:23" ht="24.95" customHeight="1" x14ac:dyDescent="0.2">
      <c r="A1098" s="107"/>
      <c r="B1098" s="107"/>
      <c r="C1098" s="107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41"/>
      <c r="O1098" s="2"/>
      <c r="P1098" s="2"/>
      <c r="Q1098" s="2"/>
      <c r="R1098" s="2"/>
      <c r="S1098" s="2"/>
      <c r="T1098" s="2"/>
      <c r="U1098" s="2"/>
      <c r="V1098" s="2"/>
      <c r="W1098" s="2"/>
    </row>
    <row r="1099" spans="1:23" ht="24.95" customHeight="1" x14ac:dyDescent="0.2">
      <c r="A1099" s="107"/>
      <c r="B1099" s="107"/>
      <c r="C1099" s="107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41"/>
      <c r="O1099" s="2"/>
      <c r="P1099" s="2"/>
      <c r="Q1099" s="2"/>
      <c r="R1099" s="2"/>
      <c r="S1099" s="2"/>
      <c r="T1099" s="2"/>
      <c r="U1099" s="2"/>
      <c r="V1099" s="2"/>
      <c r="W1099" s="2"/>
    </row>
    <row r="1100" spans="1:23" ht="24.95" customHeight="1" x14ac:dyDescent="0.2">
      <c r="A1100" s="107"/>
      <c r="B1100" s="107"/>
      <c r="C1100" s="107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41"/>
      <c r="O1100" s="2"/>
      <c r="P1100" s="2"/>
      <c r="Q1100" s="2"/>
      <c r="R1100" s="2"/>
      <c r="S1100" s="2"/>
      <c r="T1100" s="2"/>
      <c r="U1100" s="2"/>
      <c r="V1100" s="2"/>
      <c r="W1100" s="2"/>
    </row>
  </sheetData>
  <sheetProtection algorithmName="SHA-512" hashValue="MtfT3lKT3s77ZA7K5zWc6mT3CIbmae0fjPsKncAPG9gIzocyJ0OxRnBOAxsDH2QyV9b0994mobhtlWV+Uiy+dA==" saltValue="1TCkNslwNjA2hzTUJ4nV9Q==" spinCount="100000" sheet="1" objects="1" scenarios="1"/>
  <mergeCells count="137">
    <mergeCell ref="A1:P1"/>
    <mergeCell ref="A2:P2"/>
    <mergeCell ref="A3:P3"/>
    <mergeCell ref="A4:P4"/>
    <mergeCell ref="A5:P5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L9:L10"/>
    <mergeCell ref="A11:A13"/>
    <mergeCell ref="B11:B13"/>
    <mergeCell ref="C11:C13"/>
    <mergeCell ref="D11:D13"/>
    <mergeCell ref="F9:F10"/>
    <mergeCell ref="G9:G10"/>
    <mergeCell ref="H9:H10"/>
    <mergeCell ref="I9:I10"/>
    <mergeCell ref="K9:K10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68:A70"/>
    <mergeCell ref="B68:B70"/>
    <mergeCell ref="C68:C70"/>
    <mergeCell ref="D68:D70"/>
    <mergeCell ref="A71:A73"/>
    <mergeCell ref="B71:B73"/>
    <mergeCell ref="C71:C73"/>
    <mergeCell ref="D71:D73"/>
    <mergeCell ref="A62:A64"/>
    <mergeCell ref="B62:B64"/>
    <mergeCell ref="C62:C64"/>
    <mergeCell ref="D62:D64"/>
    <mergeCell ref="A65:A67"/>
    <mergeCell ref="B65:B67"/>
    <mergeCell ref="C65:C67"/>
    <mergeCell ref="D65:D67"/>
    <mergeCell ref="A80:A82"/>
    <mergeCell ref="B80:B82"/>
    <mergeCell ref="C80:C82"/>
    <mergeCell ref="D80:D82"/>
    <mergeCell ref="A83:A85"/>
    <mergeCell ref="B83:B85"/>
    <mergeCell ref="C83:C85"/>
    <mergeCell ref="D83:D85"/>
    <mergeCell ref="A74:A76"/>
    <mergeCell ref="B74:B76"/>
    <mergeCell ref="C74:C76"/>
    <mergeCell ref="D74:D76"/>
    <mergeCell ref="A77:A79"/>
    <mergeCell ref="B77:B79"/>
    <mergeCell ref="C77:C79"/>
    <mergeCell ref="D77:D79"/>
    <mergeCell ref="A86:A88"/>
    <mergeCell ref="B86:B88"/>
    <mergeCell ref="C86:C88"/>
    <mergeCell ref="D86:D88"/>
    <mergeCell ref="A89:A91"/>
    <mergeCell ref="B89:B91"/>
    <mergeCell ref="C89:C91"/>
    <mergeCell ref="D89:D91"/>
    <mergeCell ref="A97:P97"/>
    <mergeCell ref="A99:P99"/>
    <mergeCell ref="A92:D94"/>
    <mergeCell ref="A95:P95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079"/>
  <sheetViews>
    <sheetView showGridLines="0" zoomScaleNormal="100" workbookViewId="0">
      <pane xSplit="16" ySplit="10" topLeftCell="Q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71" t="s">
        <v>94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3"/>
    </row>
    <row r="2" spans="1:23" ht="20.100000000000001" customHeight="1" x14ac:dyDescent="0.2">
      <c r="A2" s="374" t="s">
        <v>157</v>
      </c>
      <c r="B2" s="375"/>
      <c r="C2" s="375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78" t="s">
        <v>158</v>
      </c>
      <c r="B3" s="379"/>
      <c r="C3" s="379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32"/>
      <c r="B4" s="382"/>
      <c r="C4" s="38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83" t="s">
        <v>159</v>
      </c>
      <c r="B5" s="384"/>
      <c r="C5" s="384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20" t="s">
        <v>136</v>
      </c>
      <c r="B6" s="387"/>
      <c r="C6" s="387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2"/>
      <c r="Q6" s="261"/>
      <c r="R6" s="261"/>
      <c r="S6" s="261"/>
      <c r="T6" s="261"/>
      <c r="U6" s="261"/>
      <c r="V6" s="261"/>
      <c r="W6" s="261"/>
    </row>
    <row r="7" spans="1:23" ht="9.9499999999999993" customHeight="1" x14ac:dyDescent="0.2">
      <c r="A7" s="338"/>
      <c r="B7" s="388"/>
      <c r="C7" s="388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4"/>
      <c r="Q7" s="10"/>
      <c r="R7" s="261"/>
      <c r="S7" s="261"/>
      <c r="T7" s="261"/>
      <c r="U7" s="10"/>
      <c r="V7" s="261"/>
      <c r="W7" s="261"/>
    </row>
    <row r="8" spans="1:23" ht="24.95" customHeight="1" x14ac:dyDescent="0.2">
      <c r="A8" s="389"/>
      <c r="B8" s="369" t="s">
        <v>34</v>
      </c>
      <c r="C8" s="370" t="s">
        <v>35</v>
      </c>
      <c r="D8" s="391" t="s">
        <v>0</v>
      </c>
      <c r="E8" s="370" t="s">
        <v>62</v>
      </c>
      <c r="F8" s="370" t="s">
        <v>25</v>
      </c>
      <c r="G8" s="370"/>
      <c r="H8" s="370"/>
      <c r="I8" s="370"/>
      <c r="J8" s="392" t="s">
        <v>15</v>
      </c>
      <c r="K8" s="393" t="s">
        <v>51</v>
      </c>
      <c r="L8" s="393"/>
      <c r="M8" s="393"/>
      <c r="N8" s="393"/>
      <c r="O8" s="393"/>
      <c r="P8" s="394" t="s">
        <v>11</v>
      </c>
    </row>
    <row r="9" spans="1:23" ht="15" customHeight="1" x14ac:dyDescent="0.2">
      <c r="A9" s="389"/>
      <c r="B9" s="369"/>
      <c r="C9" s="370"/>
      <c r="D9" s="39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9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94"/>
    </row>
    <row r="10" spans="1:23" ht="15" customHeight="1" x14ac:dyDescent="0.2">
      <c r="A10" s="390"/>
      <c r="B10" s="369"/>
      <c r="C10" s="370"/>
      <c r="D10" s="391"/>
      <c r="E10" s="370"/>
      <c r="F10" s="370"/>
      <c r="G10" s="370"/>
      <c r="H10" s="370"/>
      <c r="I10" s="370"/>
      <c r="J10" s="392"/>
      <c r="K10" s="369"/>
      <c r="L10" s="369"/>
      <c r="M10" s="369"/>
      <c r="N10" s="369"/>
      <c r="O10" s="369"/>
      <c r="P10" s="394"/>
    </row>
    <row r="11" spans="1:23" s="56" customFormat="1" ht="15" customHeight="1" x14ac:dyDescent="0.2">
      <c r="A11" s="353">
        <v>1</v>
      </c>
      <c r="B11" s="356" t="s">
        <v>163</v>
      </c>
      <c r="C11" s="356" t="s">
        <v>162</v>
      </c>
      <c r="D11" s="356" t="s">
        <v>161</v>
      </c>
      <c r="E11" s="103" t="s">
        <v>36</v>
      </c>
      <c r="F11" s="102">
        <v>13</v>
      </c>
      <c r="G11" s="102">
        <v>12</v>
      </c>
      <c r="H11" s="102">
        <v>0</v>
      </c>
      <c r="I11" s="102">
        <v>1</v>
      </c>
      <c r="J11" s="104">
        <v>92.31</v>
      </c>
      <c r="K11" s="102">
        <v>0</v>
      </c>
      <c r="L11" s="102">
        <v>0</v>
      </c>
      <c r="M11" s="102">
        <v>4</v>
      </c>
      <c r="N11" s="102">
        <v>6</v>
      </c>
      <c r="O11" s="102">
        <v>2</v>
      </c>
      <c r="P11" s="222">
        <v>64.23</v>
      </c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54"/>
      <c r="B12" s="357"/>
      <c r="C12" s="357"/>
      <c r="D12" s="357"/>
      <c r="E12" s="103" t="s">
        <v>37</v>
      </c>
      <c r="F12" s="102">
        <v>16</v>
      </c>
      <c r="G12" s="102">
        <v>16</v>
      </c>
      <c r="H12" s="102">
        <v>0</v>
      </c>
      <c r="I12" s="102">
        <v>0</v>
      </c>
      <c r="J12" s="104">
        <v>100</v>
      </c>
      <c r="K12" s="102">
        <v>0</v>
      </c>
      <c r="L12" s="102">
        <v>1</v>
      </c>
      <c r="M12" s="102">
        <v>8</v>
      </c>
      <c r="N12" s="102">
        <v>7</v>
      </c>
      <c r="O12" s="102">
        <v>0</v>
      </c>
      <c r="P12" s="222">
        <v>53.91</v>
      </c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55"/>
      <c r="B13" s="358"/>
      <c r="C13" s="358"/>
      <c r="D13" s="358"/>
      <c r="E13" s="103" t="s">
        <v>61</v>
      </c>
      <c r="F13" s="102">
        <v>29</v>
      </c>
      <c r="G13" s="102">
        <v>28</v>
      </c>
      <c r="H13" s="102">
        <v>0</v>
      </c>
      <c r="I13" s="102">
        <v>1</v>
      </c>
      <c r="J13" s="104">
        <v>96.55</v>
      </c>
      <c r="K13" s="102">
        <v>0</v>
      </c>
      <c r="L13" s="102">
        <v>1</v>
      </c>
      <c r="M13" s="102">
        <v>12</v>
      </c>
      <c r="N13" s="102">
        <v>13</v>
      </c>
      <c r="O13" s="102">
        <v>2</v>
      </c>
      <c r="P13" s="222">
        <v>58.53</v>
      </c>
      <c r="Q13" s="54"/>
      <c r="R13" s="54"/>
      <c r="S13" s="54"/>
      <c r="T13" s="55"/>
      <c r="U13" s="54"/>
      <c r="V13" s="54"/>
      <c r="W13" s="54"/>
    </row>
    <row r="14" spans="1:23" s="56" customFormat="1" ht="15" customHeight="1" x14ac:dyDescent="0.2">
      <c r="A14" s="353">
        <v>2</v>
      </c>
      <c r="B14" s="356" t="s">
        <v>165</v>
      </c>
      <c r="C14" s="356" t="s">
        <v>162</v>
      </c>
      <c r="D14" s="356" t="s">
        <v>164</v>
      </c>
      <c r="E14" s="103" t="s">
        <v>36</v>
      </c>
      <c r="F14" s="102">
        <v>8</v>
      </c>
      <c r="G14" s="102">
        <v>8</v>
      </c>
      <c r="H14" s="102">
        <v>0</v>
      </c>
      <c r="I14" s="102">
        <v>0</v>
      </c>
      <c r="J14" s="104">
        <v>100</v>
      </c>
      <c r="K14" s="102">
        <v>0</v>
      </c>
      <c r="L14" s="102">
        <v>0</v>
      </c>
      <c r="M14" s="102">
        <v>4</v>
      </c>
      <c r="N14" s="102">
        <v>4</v>
      </c>
      <c r="O14" s="102">
        <v>0</v>
      </c>
      <c r="P14" s="222">
        <v>56.56</v>
      </c>
      <c r="Q14" s="54"/>
      <c r="R14" s="54"/>
      <c r="S14" s="54"/>
      <c r="T14" s="55"/>
      <c r="U14" s="54"/>
      <c r="V14" s="54"/>
      <c r="W14" s="54"/>
    </row>
    <row r="15" spans="1:23" s="56" customFormat="1" ht="15" customHeight="1" x14ac:dyDescent="0.2">
      <c r="A15" s="354"/>
      <c r="B15" s="357"/>
      <c r="C15" s="357"/>
      <c r="D15" s="357"/>
      <c r="E15" s="103" t="s">
        <v>37</v>
      </c>
      <c r="F15" s="102">
        <v>9</v>
      </c>
      <c r="G15" s="102">
        <v>8</v>
      </c>
      <c r="H15" s="102">
        <v>0</v>
      </c>
      <c r="I15" s="102">
        <v>1</v>
      </c>
      <c r="J15" s="104">
        <v>88.89</v>
      </c>
      <c r="K15" s="102">
        <v>0</v>
      </c>
      <c r="L15" s="102">
        <v>0</v>
      </c>
      <c r="M15" s="102">
        <v>3</v>
      </c>
      <c r="N15" s="102">
        <v>5</v>
      </c>
      <c r="O15" s="102">
        <v>0</v>
      </c>
      <c r="P15" s="222">
        <v>64.17</v>
      </c>
      <c r="Q15" s="54"/>
      <c r="R15" s="54"/>
      <c r="S15" s="54"/>
      <c r="T15" s="55"/>
      <c r="U15" s="54"/>
      <c r="V15" s="54"/>
      <c r="W15" s="54"/>
    </row>
    <row r="16" spans="1:23" s="56" customFormat="1" ht="15" customHeight="1" x14ac:dyDescent="0.2">
      <c r="A16" s="355"/>
      <c r="B16" s="358"/>
      <c r="C16" s="358"/>
      <c r="D16" s="358"/>
      <c r="E16" s="103" t="s">
        <v>61</v>
      </c>
      <c r="F16" s="102">
        <v>17</v>
      </c>
      <c r="G16" s="102">
        <v>16</v>
      </c>
      <c r="H16" s="102">
        <v>0</v>
      </c>
      <c r="I16" s="102">
        <v>1</v>
      </c>
      <c r="J16" s="104">
        <v>94.12</v>
      </c>
      <c r="K16" s="102">
        <v>0</v>
      </c>
      <c r="L16" s="102">
        <v>0</v>
      </c>
      <c r="M16" s="102">
        <v>7</v>
      </c>
      <c r="N16" s="102">
        <v>9</v>
      </c>
      <c r="O16" s="102">
        <v>0</v>
      </c>
      <c r="P16" s="222">
        <v>60.59</v>
      </c>
      <c r="Q16" s="54"/>
      <c r="R16" s="54"/>
      <c r="S16" s="54"/>
      <c r="T16" s="55"/>
      <c r="U16" s="54"/>
      <c r="V16" s="54"/>
      <c r="W16" s="54"/>
    </row>
    <row r="17" spans="1:23" s="56" customFormat="1" ht="15" customHeight="1" x14ac:dyDescent="0.2">
      <c r="A17" s="353">
        <v>3</v>
      </c>
      <c r="B17" s="356" t="s">
        <v>165</v>
      </c>
      <c r="C17" s="356" t="s">
        <v>162</v>
      </c>
      <c r="D17" s="356" t="s">
        <v>166</v>
      </c>
      <c r="E17" s="103" t="s">
        <v>36</v>
      </c>
      <c r="F17" s="102">
        <v>15</v>
      </c>
      <c r="G17" s="102">
        <v>15</v>
      </c>
      <c r="H17" s="102">
        <v>0</v>
      </c>
      <c r="I17" s="102">
        <v>0</v>
      </c>
      <c r="J17" s="104">
        <v>100</v>
      </c>
      <c r="K17" s="102">
        <v>0</v>
      </c>
      <c r="L17" s="102">
        <v>2</v>
      </c>
      <c r="M17" s="102">
        <v>7</v>
      </c>
      <c r="N17" s="102">
        <v>5</v>
      </c>
      <c r="O17" s="102">
        <v>1</v>
      </c>
      <c r="P17" s="222">
        <v>52.83</v>
      </c>
      <c r="Q17" s="54"/>
      <c r="R17" s="54"/>
      <c r="S17" s="54"/>
      <c r="T17" s="55"/>
      <c r="U17" s="54"/>
      <c r="V17" s="54"/>
      <c r="W17" s="54"/>
    </row>
    <row r="18" spans="1:23" s="56" customFormat="1" ht="15" customHeight="1" x14ac:dyDescent="0.2">
      <c r="A18" s="354"/>
      <c r="B18" s="357"/>
      <c r="C18" s="357"/>
      <c r="D18" s="357"/>
      <c r="E18" s="103" t="s">
        <v>37</v>
      </c>
      <c r="F18" s="102">
        <v>16</v>
      </c>
      <c r="G18" s="102">
        <v>16</v>
      </c>
      <c r="H18" s="102">
        <v>0</v>
      </c>
      <c r="I18" s="102">
        <v>0</v>
      </c>
      <c r="J18" s="104">
        <v>100</v>
      </c>
      <c r="K18" s="102">
        <v>0</v>
      </c>
      <c r="L18" s="102">
        <v>0</v>
      </c>
      <c r="M18" s="102">
        <v>6</v>
      </c>
      <c r="N18" s="102">
        <v>6</v>
      </c>
      <c r="O18" s="102">
        <v>4</v>
      </c>
      <c r="P18" s="222">
        <v>64.69</v>
      </c>
      <c r="Q18" s="54"/>
      <c r="R18" s="54"/>
      <c r="S18" s="54"/>
      <c r="T18" s="55"/>
      <c r="U18" s="54"/>
      <c r="V18" s="54"/>
      <c r="W18" s="54"/>
    </row>
    <row r="19" spans="1:23" s="56" customFormat="1" ht="15" customHeight="1" x14ac:dyDescent="0.2">
      <c r="A19" s="355"/>
      <c r="B19" s="358"/>
      <c r="C19" s="358"/>
      <c r="D19" s="358"/>
      <c r="E19" s="103" t="s">
        <v>61</v>
      </c>
      <c r="F19" s="102">
        <v>31</v>
      </c>
      <c r="G19" s="102">
        <v>31</v>
      </c>
      <c r="H19" s="102">
        <v>0</v>
      </c>
      <c r="I19" s="102">
        <v>0</v>
      </c>
      <c r="J19" s="104">
        <v>100</v>
      </c>
      <c r="K19" s="102">
        <v>0</v>
      </c>
      <c r="L19" s="102">
        <v>2</v>
      </c>
      <c r="M19" s="102">
        <v>13</v>
      </c>
      <c r="N19" s="102">
        <v>11</v>
      </c>
      <c r="O19" s="102">
        <v>5</v>
      </c>
      <c r="P19" s="222">
        <v>58.95</v>
      </c>
      <c r="Q19" s="54"/>
      <c r="R19" s="54"/>
      <c r="S19" s="54"/>
      <c r="T19" s="55"/>
      <c r="U19" s="54"/>
      <c r="V19" s="54"/>
      <c r="W19" s="54"/>
    </row>
    <row r="20" spans="1:23" s="56" customFormat="1" ht="15" customHeight="1" x14ac:dyDescent="0.2">
      <c r="A20" s="353">
        <v>4</v>
      </c>
      <c r="B20" s="356" t="s">
        <v>163</v>
      </c>
      <c r="C20" s="356" t="s">
        <v>162</v>
      </c>
      <c r="D20" s="356" t="s">
        <v>167</v>
      </c>
      <c r="E20" s="103" t="s">
        <v>36</v>
      </c>
      <c r="F20" s="102">
        <v>11</v>
      </c>
      <c r="G20" s="102">
        <v>11</v>
      </c>
      <c r="H20" s="102">
        <v>0</v>
      </c>
      <c r="I20" s="102">
        <v>0</v>
      </c>
      <c r="J20" s="104">
        <v>100</v>
      </c>
      <c r="K20" s="102">
        <v>0</v>
      </c>
      <c r="L20" s="102">
        <v>1</v>
      </c>
      <c r="M20" s="102">
        <v>8</v>
      </c>
      <c r="N20" s="102">
        <v>2</v>
      </c>
      <c r="O20" s="102">
        <v>0</v>
      </c>
      <c r="P20" s="222">
        <v>43.64</v>
      </c>
      <c r="Q20" s="54"/>
      <c r="R20" s="54"/>
      <c r="S20" s="54"/>
      <c r="T20" s="55"/>
      <c r="U20" s="54"/>
      <c r="V20" s="54"/>
      <c r="W20" s="54"/>
    </row>
    <row r="21" spans="1:23" s="56" customFormat="1" ht="15" customHeight="1" x14ac:dyDescent="0.2">
      <c r="A21" s="354"/>
      <c r="B21" s="357"/>
      <c r="C21" s="357"/>
      <c r="D21" s="357"/>
      <c r="E21" s="103" t="s">
        <v>37</v>
      </c>
      <c r="F21" s="102">
        <v>14</v>
      </c>
      <c r="G21" s="102">
        <v>14</v>
      </c>
      <c r="H21" s="102">
        <v>0</v>
      </c>
      <c r="I21" s="102">
        <v>0</v>
      </c>
      <c r="J21" s="104">
        <v>100</v>
      </c>
      <c r="K21" s="102">
        <v>0</v>
      </c>
      <c r="L21" s="102">
        <v>0</v>
      </c>
      <c r="M21" s="102">
        <v>12</v>
      </c>
      <c r="N21" s="102">
        <v>2</v>
      </c>
      <c r="O21" s="102">
        <v>0</v>
      </c>
      <c r="P21" s="222">
        <v>48.93</v>
      </c>
      <c r="Q21" s="54"/>
      <c r="R21" s="54"/>
      <c r="S21" s="54"/>
      <c r="T21" s="55"/>
      <c r="U21" s="54"/>
      <c r="V21" s="54"/>
      <c r="W21" s="54"/>
    </row>
    <row r="22" spans="1:23" s="56" customFormat="1" ht="15" customHeight="1" x14ac:dyDescent="0.2">
      <c r="A22" s="355"/>
      <c r="B22" s="358"/>
      <c r="C22" s="358"/>
      <c r="D22" s="358"/>
      <c r="E22" s="103" t="s">
        <v>61</v>
      </c>
      <c r="F22" s="102">
        <v>25</v>
      </c>
      <c r="G22" s="102">
        <v>25</v>
      </c>
      <c r="H22" s="102">
        <v>0</v>
      </c>
      <c r="I22" s="102">
        <v>0</v>
      </c>
      <c r="J22" s="104">
        <v>100</v>
      </c>
      <c r="K22" s="102">
        <v>0</v>
      </c>
      <c r="L22" s="102">
        <v>1</v>
      </c>
      <c r="M22" s="102">
        <v>20</v>
      </c>
      <c r="N22" s="102">
        <v>4</v>
      </c>
      <c r="O22" s="102">
        <v>0</v>
      </c>
      <c r="P22" s="222">
        <v>46.6</v>
      </c>
      <c r="Q22" s="54"/>
      <c r="R22" s="54"/>
      <c r="S22" s="54"/>
      <c r="T22" s="55"/>
      <c r="U22" s="54"/>
      <c r="V22" s="54"/>
      <c r="W22" s="54"/>
    </row>
    <row r="23" spans="1:23" s="56" customFormat="1" ht="15" customHeight="1" x14ac:dyDescent="0.2">
      <c r="A23" s="353">
        <v>5</v>
      </c>
      <c r="B23" s="356" t="s">
        <v>163</v>
      </c>
      <c r="C23" s="356" t="s">
        <v>162</v>
      </c>
      <c r="D23" s="356" t="s">
        <v>168</v>
      </c>
      <c r="E23" s="103" t="s">
        <v>36</v>
      </c>
      <c r="F23" s="102">
        <v>15</v>
      </c>
      <c r="G23" s="102">
        <v>15</v>
      </c>
      <c r="H23" s="102">
        <v>0</v>
      </c>
      <c r="I23" s="102">
        <v>0</v>
      </c>
      <c r="J23" s="104">
        <v>100</v>
      </c>
      <c r="K23" s="102">
        <v>0</v>
      </c>
      <c r="L23" s="102">
        <v>0</v>
      </c>
      <c r="M23" s="102">
        <v>5</v>
      </c>
      <c r="N23" s="102">
        <v>10</v>
      </c>
      <c r="O23" s="102">
        <v>0</v>
      </c>
      <c r="P23" s="222">
        <v>60.5</v>
      </c>
      <c r="Q23" s="54"/>
      <c r="R23" s="54"/>
      <c r="S23" s="54"/>
      <c r="T23" s="55"/>
      <c r="U23" s="54"/>
      <c r="V23" s="54"/>
      <c r="W23" s="54"/>
    </row>
    <row r="24" spans="1:23" s="56" customFormat="1" ht="15" customHeight="1" x14ac:dyDescent="0.2">
      <c r="A24" s="354"/>
      <c r="B24" s="357"/>
      <c r="C24" s="357"/>
      <c r="D24" s="357"/>
      <c r="E24" s="103" t="s">
        <v>37</v>
      </c>
      <c r="F24" s="102">
        <v>21</v>
      </c>
      <c r="G24" s="102">
        <v>21</v>
      </c>
      <c r="H24" s="102">
        <v>0</v>
      </c>
      <c r="I24" s="102">
        <v>0</v>
      </c>
      <c r="J24" s="104">
        <v>100</v>
      </c>
      <c r="K24" s="102">
        <v>0</v>
      </c>
      <c r="L24" s="102">
        <v>0</v>
      </c>
      <c r="M24" s="102">
        <v>4</v>
      </c>
      <c r="N24" s="102">
        <v>16</v>
      </c>
      <c r="O24" s="102">
        <v>1</v>
      </c>
      <c r="P24" s="222">
        <v>65.95</v>
      </c>
      <c r="Q24" s="54"/>
      <c r="R24" s="54"/>
      <c r="S24" s="54"/>
      <c r="T24" s="55"/>
      <c r="U24" s="54"/>
      <c r="V24" s="54"/>
      <c r="W24" s="54"/>
    </row>
    <row r="25" spans="1:23" s="56" customFormat="1" ht="15" customHeight="1" x14ac:dyDescent="0.2">
      <c r="A25" s="355"/>
      <c r="B25" s="358"/>
      <c r="C25" s="358"/>
      <c r="D25" s="358"/>
      <c r="E25" s="103" t="s">
        <v>61</v>
      </c>
      <c r="F25" s="102">
        <v>36</v>
      </c>
      <c r="G25" s="102">
        <v>36</v>
      </c>
      <c r="H25" s="102">
        <v>0</v>
      </c>
      <c r="I25" s="102">
        <v>0</v>
      </c>
      <c r="J25" s="104">
        <v>100</v>
      </c>
      <c r="K25" s="102">
        <v>0</v>
      </c>
      <c r="L25" s="102">
        <v>0</v>
      </c>
      <c r="M25" s="102">
        <v>9</v>
      </c>
      <c r="N25" s="102">
        <v>26</v>
      </c>
      <c r="O25" s="102">
        <v>1</v>
      </c>
      <c r="P25" s="222">
        <v>63.68</v>
      </c>
      <c r="Q25" s="54"/>
      <c r="R25" s="54"/>
      <c r="S25" s="54"/>
      <c r="T25" s="55"/>
      <c r="U25" s="54"/>
      <c r="V25" s="54"/>
      <c r="W25" s="54"/>
    </row>
    <row r="26" spans="1:23" s="56" customFormat="1" ht="15" customHeight="1" x14ac:dyDescent="0.2">
      <c r="A26" s="353">
        <v>6</v>
      </c>
      <c r="B26" s="356" t="s">
        <v>165</v>
      </c>
      <c r="C26" s="356" t="s">
        <v>162</v>
      </c>
      <c r="D26" s="356" t="s">
        <v>169</v>
      </c>
      <c r="E26" s="103" t="s">
        <v>36</v>
      </c>
      <c r="F26" s="102">
        <v>15</v>
      </c>
      <c r="G26" s="102">
        <v>15</v>
      </c>
      <c r="H26" s="102">
        <v>0</v>
      </c>
      <c r="I26" s="102">
        <v>0</v>
      </c>
      <c r="J26" s="104">
        <v>100</v>
      </c>
      <c r="K26" s="102">
        <v>0</v>
      </c>
      <c r="L26" s="102">
        <v>3</v>
      </c>
      <c r="M26" s="102">
        <v>8</v>
      </c>
      <c r="N26" s="102">
        <v>3</v>
      </c>
      <c r="O26" s="102">
        <v>1</v>
      </c>
      <c r="P26" s="222">
        <v>48</v>
      </c>
      <c r="Q26" s="54"/>
      <c r="R26" s="54"/>
      <c r="S26" s="54"/>
      <c r="T26" s="55"/>
      <c r="U26" s="54"/>
      <c r="V26" s="54"/>
      <c r="W26" s="54"/>
    </row>
    <row r="27" spans="1:23" s="56" customFormat="1" ht="15" customHeight="1" x14ac:dyDescent="0.2">
      <c r="A27" s="354"/>
      <c r="B27" s="357"/>
      <c r="C27" s="357"/>
      <c r="D27" s="357"/>
      <c r="E27" s="103" t="s">
        <v>37</v>
      </c>
      <c r="F27" s="102">
        <v>7</v>
      </c>
      <c r="G27" s="102">
        <v>7</v>
      </c>
      <c r="H27" s="102">
        <v>0</v>
      </c>
      <c r="I27" s="102">
        <v>0</v>
      </c>
      <c r="J27" s="104">
        <v>100</v>
      </c>
      <c r="K27" s="102">
        <v>0</v>
      </c>
      <c r="L27" s="102">
        <v>0</v>
      </c>
      <c r="M27" s="102">
        <v>2</v>
      </c>
      <c r="N27" s="102">
        <v>5</v>
      </c>
      <c r="O27" s="102">
        <v>0</v>
      </c>
      <c r="P27" s="222">
        <v>62.5</v>
      </c>
      <c r="Q27" s="54"/>
      <c r="R27" s="54"/>
      <c r="S27" s="54"/>
      <c r="T27" s="55"/>
      <c r="U27" s="54"/>
      <c r="V27" s="54"/>
      <c r="W27" s="54"/>
    </row>
    <row r="28" spans="1:23" s="56" customFormat="1" ht="15" customHeight="1" x14ac:dyDescent="0.2">
      <c r="A28" s="355"/>
      <c r="B28" s="358"/>
      <c r="C28" s="358"/>
      <c r="D28" s="358"/>
      <c r="E28" s="103" t="s">
        <v>61</v>
      </c>
      <c r="F28" s="102">
        <v>22</v>
      </c>
      <c r="G28" s="102">
        <v>22</v>
      </c>
      <c r="H28" s="102">
        <v>0</v>
      </c>
      <c r="I28" s="102">
        <v>0</v>
      </c>
      <c r="J28" s="104">
        <v>100</v>
      </c>
      <c r="K28" s="102">
        <v>0</v>
      </c>
      <c r="L28" s="102">
        <v>3</v>
      </c>
      <c r="M28" s="102">
        <v>10</v>
      </c>
      <c r="N28" s="102">
        <v>8</v>
      </c>
      <c r="O28" s="102">
        <v>1</v>
      </c>
      <c r="P28" s="222">
        <v>52.61</v>
      </c>
      <c r="Q28" s="54"/>
      <c r="R28" s="54"/>
      <c r="S28" s="54"/>
      <c r="T28" s="55"/>
      <c r="U28" s="54"/>
      <c r="V28" s="54"/>
      <c r="W28" s="54"/>
    </row>
    <row r="29" spans="1:23" s="56" customFormat="1" ht="15" customHeight="1" x14ac:dyDescent="0.2">
      <c r="A29" s="353">
        <v>7</v>
      </c>
      <c r="B29" s="356" t="s">
        <v>163</v>
      </c>
      <c r="C29" s="356" t="s">
        <v>162</v>
      </c>
      <c r="D29" s="356" t="s">
        <v>171</v>
      </c>
      <c r="E29" s="103" t="s">
        <v>36</v>
      </c>
      <c r="F29" s="102">
        <v>4</v>
      </c>
      <c r="G29" s="102">
        <v>4</v>
      </c>
      <c r="H29" s="102">
        <v>0</v>
      </c>
      <c r="I29" s="102">
        <v>0</v>
      </c>
      <c r="J29" s="104">
        <v>100</v>
      </c>
      <c r="K29" s="102">
        <v>0</v>
      </c>
      <c r="L29" s="102">
        <v>0</v>
      </c>
      <c r="M29" s="102">
        <v>0</v>
      </c>
      <c r="N29" s="102">
        <v>4</v>
      </c>
      <c r="O29" s="102">
        <v>0</v>
      </c>
      <c r="P29" s="222">
        <v>71.25</v>
      </c>
      <c r="Q29" s="54"/>
      <c r="R29" s="54"/>
      <c r="S29" s="54"/>
      <c r="T29" s="55"/>
      <c r="U29" s="54"/>
      <c r="V29" s="54"/>
      <c r="W29" s="54"/>
    </row>
    <row r="30" spans="1:23" s="56" customFormat="1" ht="15" customHeight="1" x14ac:dyDescent="0.2">
      <c r="A30" s="354"/>
      <c r="B30" s="357"/>
      <c r="C30" s="357"/>
      <c r="D30" s="357"/>
      <c r="E30" s="103" t="s">
        <v>37</v>
      </c>
      <c r="F30" s="102">
        <v>5</v>
      </c>
      <c r="G30" s="102">
        <v>5</v>
      </c>
      <c r="H30" s="102">
        <v>0</v>
      </c>
      <c r="I30" s="102">
        <v>0</v>
      </c>
      <c r="J30" s="104">
        <v>100</v>
      </c>
      <c r="K30" s="102">
        <v>0</v>
      </c>
      <c r="L30" s="102">
        <v>0</v>
      </c>
      <c r="M30" s="102">
        <v>5</v>
      </c>
      <c r="N30" s="102">
        <v>0</v>
      </c>
      <c r="O30" s="102">
        <v>0</v>
      </c>
      <c r="P30" s="222">
        <v>50.5</v>
      </c>
      <c r="Q30" s="54"/>
      <c r="R30" s="54"/>
      <c r="S30" s="54"/>
      <c r="T30" s="55"/>
      <c r="U30" s="54"/>
      <c r="V30" s="54"/>
      <c r="W30" s="54"/>
    </row>
    <row r="31" spans="1:23" s="56" customFormat="1" ht="15" customHeight="1" x14ac:dyDescent="0.2">
      <c r="A31" s="355"/>
      <c r="B31" s="358"/>
      <c r="C31" s="358"/>
      <c r="D31" s="358"/>
      <c r="E31" s="103" t="s">
        <v>61</v>
      </c>
      <c r="F31" s="102">
        <v>9</v>
      </c>
      <c r="G31" s="102">
        <v>9</v>
      </c>
      <c r="H31" s="102">
        <v>0</v>
      </c>
      <c r="I31" s="102">
        <v>0</v>
      </c>
      <c r="J31" s="104">
        <v>100</v>
      </c>
      <c r="K31" s="102">
        <v>0</v>
      </c>
      <c r="L31" s="102">
        <v>0</v>
      </c>
      <c r="M31" s="102">
        <v>5</v>
      </c>
      <c r="N31" s="102">
        <v>4</v>
      </c>
      <c r="O31" s="102">
        <v>0</v>
      </c>
      <c r="P31" s="222">
        <v>59.72</v>
      </c>
      <c r="Q31" s="54"/>
      <c r="R31" s="54"/>
      <c r="S31" s="54"/>
      <c r="T31" s="55"/>
      <c r="U31" s="54"/>
      <c r="V31" s="54"/>
      <c r="W31" s="54"/>
    </row>
    <row r="32" spans="1:23" s="56" customFormat="1" ht="15" customHeight="1" x14ac:dyDescent="0.2">
      <c r="A32" s="353">
        <v>8</v>
      </c>
      <c r="B32" s="356" t="s">
        <v>163</v>
      </c>
      <c r="C32" s="356" t="s">
        <v>162</v>
      </c>
      <c r="D32" s="356" t="s">
        <v>173</v>
      </c>
      <c r="E32" s="103" t="s">
        <v>36</v>
      </c>
      <c r="F32" s="102">
        <v>9</v>
      </c>
      <c r="G32" s="102">
        <v>9</v>
      </c>
      <c r="H32" s="102">
        <v>0</v>
      </c>
      <c r="I32" s="102">
        <v>0</v>
      </c>
      <c r="J32" s="104">
        <v>100</v>
      </c>
      <c r="K32" s="102">
        <v>0</v>
      </c>
      <c r="L32" s="102">
        <v>0</v>
      </c>
      <c r="M32" s="102">
        <v>8</v>
      </c>
      <c r="N32" s="102">
        <v>1</v>
      </c>
      <c r="O32" s="102">
        <v>0</v>
      </c>
      <c r="P32" s="222">
        <v>50.83</v>
      </c>
      <c r="Q32" s="54"/>
      <c r="R32" s="54"/>
      <c r="S32" s="54"/>
      <c r="T32" s="55"/>
      <c r="U32" s="54"/>
      <c r="V32" s="54"/>
      <c r="W32" s="54"/>
    </row>
    <row r="33" spans="1:23" s="56" customFormat="1" ht="15" customHeight="1" x14ac:dyDescent="0.2">
      <c r="A33" s="354"/>
      <c r="B33" s="357"/>
      <c r="C33" s="357"/>
      <c r="D33" s="357"/>
      <c r="E33" s="103" t="s">
        <v>37</v>
      </c>
      <c r="F33" s="102">
        <v>11</v>
      </c>
      <c r="G33" s="102">
        <v>10</v>
      </c>
      <c r="H33" s="102">
        <v>0</v>
      </c>
      <c r="I33" s="102">
        <v>1</v>
      </c>
      <c r="J33" s="104">
        <v>90.91</v>
      </c>
      <c r="K33" s="102">
        <v>0</v>
      </c>
      <c r="L33" s="102">
        <v>3</v>
      </c>
      <c r="M33" s="102">
        <v>4</v>
      </c>
      <c r="N33" s="102">
        <v>3</v>
      </c>
      <c r="O33" s="102">
        <v>0</v>
      </c>
      <c r="P33" s="222">
        <v>44.77</v>
      </c>
      <c r="Q33" s="54"/>
      <c r="R33" s="54"/>
      <c r="S33" s="54"/>
      <c r="T33" s="55"/>
      <c r="U33" s="54"/>
      <c r="V33" s="54"/>
      <c r="W33" s="54"/>
    </row>
    <row r="34" spans="1:23" s="56" customFormat="1" ht="15" customHeight="1" x14ac:dyDescent="0.2">
      <c r="A34" s="355"/>
      <c r="B34" s="358"/>
      <c r="C34" s="358"/>
      <c r="D34" s="358"/>
      <c r="E34" s="103" t="s">
        <v>61</v>
      </c>
      <c r="F34" s="102">
        <v>20</v>
      </c>
      <c r="G34" s="102">
        <v>19</v>
      </c>
      <c r="H34" s="102">
        <v>0</v>
      </c>
      <c r="I34" s="102">
        <v>1</v>
      </c>
      <c r="J34" s="104">
        <v>95</v>
      </c>
      <c r="K34" s="102">
        <v>0</v>
      </c>
      <c r="L34" s="102">
        <v>3</v>
      </c>
      <c r="M34" s="102">
        <v>12</v>
      </c>
      <c r="N34" s="102">
        <v>4</v>
      </c>
      <c r="O34" s="102">
        <v>0</v>
      </c>
      <c r="P34" s="222">
        <v>47.5</v>
      </c>
      <c r="Q34" s="54"/>
      <c r="R34" s="54"/>
      <c r="S34" s="54"/>
      <c r="T34" s="55"/>
      <c r="U34" s="54"/>
      <c r="V34" s="54"/>
      <c r="W34" s="54"/>
    </row>
    <row r="35" spans="1:23" s="56" customFormat="1" ht="15" customHeight="1" x14ac:dyDescent="0.2">
      <c r="A35" s="353">
        <v>9</v>
      </c>
      <c r="B35" s="356" t="s">
        <v>163</v>
      </c>
      <c r="C35" s="356" t="s">
        <v>162</v>
      </c>
      <c r="D35" s="356" t="s">
        <v>174</v>
      </c>
      <c r="E35" s="103" t="s">
        <v>36</v>
      </c>
      <c r="F35" s="102">
        <v>24</v>
      </c>
      <c r="G35" s="102">
        <v>24</v>
      </c>
      <c r="H35" s="102">
        <v>0</v>
      </c>
      <c r="I35" s="102">
        <v>0</v>
      </c>
      <c r="J35" s="104">
        <v>100</v>
      </c>
      <c r="K35" s="102">
        <v>0</v>
      </c>
      <c r="L35" s="102">
        <v>2</v>
      </c>
      <c r="M35" s="102">
        <v>15</v>
      </c>
      <c r="N35" s="102">
        <v>7</v>
      </c>
      <c r="O35" s="102">
        <v>0</v>
      </c>
      <c r="P35" s="222">
        <v>49.38</v>
      </c>
      <c r="Q35" s="54"/>
      <c r="R35" s="54"/>
      <c r="S35" s="54"/>
      <c r="T35" s="55"/>
      <c r="U35" s="54"/>
      <c r="V35" s="54"/>
      <c r="W35" s="54"/>
    </row>
    <row r="36" spans="1:23" s="56" customFormat="1" ht="15" customHeight="1" x14ac:dyDescent="0.2">
      <c r="A36" s="354"/>
      <c r="B36" s="357"/>
      <c r="C36" s="357"/>
      <c r="D36" s="357"/>
      <c r="E36" s="103" t="s">
        <v>37</v>
      </c>
      <c r="F36" s="102">
        <v>37</v>
      </c>
      <c r="G36" s="102">
        <v>36</v>
      </c>
      <c r="H36" s="102">
        <v>0</v>
      </c>
      <c r="I36" s="102">
        <v>1</v>
      </c>
      <c r="J36" s="104">
        <v>97.3</v>
      </c>
      <c r="K36" s="102">
        <v>0</v>
      </c>
      <c r="L36" s="102">
        <v>4</v>
      </c>
      <c r="M36" s="102">
        <v>17</v>
      </c>
      <c r="N36" s="102">
        <v>14</v>
      </c>
      <c r="O36" s="102">
        <v>1</v>
      </c>
      <c r="P36" s="222">
        <v>55.95</v>
      </c>
      <c r="Q36" s="54"/>
      <c r="R36" s="54"/>
      <c r="S36" s="54"/>
      <c r="T36" s="55"/>
      <c r="U36" s="54"/>
      <c r="V36" s="54"/>
      <c r="W36" s="54"/>
    </row>
    <row r="37" spans="1:23" s="56" customFormat="1" ht="15" customHeight="1" x14ac:dyDescent="0.2">
      <c r="A37" s="355"/>
      <c r="B37" s="358"/>
      <c r="C37" s="358"/>
      <c r="D37" s="358"/>
      <c r="E37" s="103" t="s">
        <v>61</v>
      </c>
      <c r="F37" s="102">
        <v>61</v>
      </c>
      <c r="G37" s="102">
        <v>60</v>
      </c>
      <c r="H37" s="102">
        <v>0</v>
      </c>
      <c r="I37" s="102">
        <v>1</v>
      </c>
      <c r="J37" s="104">
        <v>98.36</v>
      </c>
      <c r="K37" s="102">
        <v>0</v>
      </c>
      <c r="L37" s="102">
        <v>6</v>
      </c>
      <c r="M37" s="102">
        <v>32</v>
      </c>
      <c r="N37" s="102">
        <v>21</v>
      </c>
      <c r="O37" s="102">
        <v>1</v>
      </c>
      <c r="P37" s="222">
        <v>53.36</v>
      </c>
      <c r="Q37" s="54"/>
      <c r="R37" s="54"/>
      <c r="S37" s="54"/>
      <c r="T37" s="55"/>
      <c r="U37" s="54"/>
      <c r="V37" s="54"/>
      <c r="W37" s="54"/>
    </row>
    <row r="38" spans="1:23" s="56" customFormat="1" ht="15" customHeight="1" x14ac:dyDescent="0.2">
      <c r="A38" s="353">
        <v>10</v>
      </c>
      <c r="B38" s="356" t="s">
        <v>163</v>
      </c>
      <c r="C38" s="356" t="s">
        <v>162</v>
      </c>
      <c r="D38" s="356" t="s">
        <v>175</v>
      </c>
      <c r="E38" s="103" t="s">
        <v>36</v>
      </c>
      <c r="F38" s="102">
        <v>18</v>
      </c>
      <c r="G38" s="102">
        <v>17</v>
      </c>
      <c r="H38" s="102">
        <v>0</v>
      </c>
      <c r="I38" s="102">
        <v>1</v>
      </c>
      <c r="J38" s="104">
        <v>94.44</v>
      </c>
      <c r="K38" s="102">
        <v>0</v>
      </c>
      <c r="L38" s="102">
        <v>2</v>
      </c>
      <c r="M38" s="102">
        <v>11</v>
      </c>
      <c r="N38" s="102">
        <v>4</v>
      </c>
      <c r="O38" s="102">
        <v>0</v>
      </c>
      <c r="P38" s="222">
        <v>46.53</v>
      </c>
      <c r="Q38" s="54"/>
      <c r="R38" s="54"/>
      <c r="S38" s="54"/>
      <c r="T38" s="55"/>
      <c r="U38" s="54"/>
      <c r="V38" s="54"/>
      <c r="W38" s="54"/>
    </row>
    <row r="39" spans="1:23" s="56" customFormat="1" ht="15" customHeight="1" x14ac:dyDescent="0.2">
      <c r="A39" s="354"/>
      <c r="B39" s="357"/>
      <c r="C39" s="357"/>
      <c r="D39" s="357"/>
      <c r="E39" s="103" t="s">
        <v>37</v>
      </c>
      <c r="F39" s="102">
        <v>18</v>
      </c>
      <c r="G39" s="102">
        <v>16</v>
      </c>
      <c r="H39" s="102">
        <v>0</v>
      </c>
      <c r="I39" s="102">
        <v>2</v>
      </c>
      <c r="J39" s="104">
        <v>88.89</v>
      </c>
      <c r="K39" s="102">
        <v>0</v>
      </c>
      <c r="L39" s="102">
        <v>4</v>
      </c>
      <c r="M39" s="102">
        <v>11</v>
      </c>
      <c r="N39" s="102">
        <v>0</v>
      </c>
      <c r="O39" s="102">
        <v>1</v>
      </c>
      <c r="P39" s="222">
        <v>41.81</v>
      </c>
      <c r="Q39" s="54"/>
      <c r="R39" s="54"/>
      <c r="S39" s="54"/>
      <c r="T39" s="55"/>
      <c r="U39" s="54"/>
      <c r="V39" s="54"/>
      <c r="W39" s="54"/>
    </row>
    <row r="40" spans="1:23" s="56" customFormat="1" ht="15" customHeight="1" x14ac:dyDescent="0.2">
      <c r="A40" s="355"/>
      <c r="B40" s="358"/>
      <c r="C40" s="358"/>
      <c r="D40" s="358"/>
      <c r="E40" s="103" t="s">
        <v>61</v>
      </c>
      <c r="F40" s="102">
        <v>36</v>
      </c>
      <c r="G40" s="102">
        <v>33</v>
      </c>
      <c r="H40" s="102">
        <v>0</v>
      </c>
      <c r="I40" s="102">
        <v>3</v>
      </c>
      <c r="J40" s="104">
        <v>91.67</v>
      </c>
      <c r="K40" s="102">
        <v>0</v>
      </c>
      <c r="L40" s="102">
        <v>6</v>
      </c>
      <c r="M40" s="102">
        <v>22</v>
      </c>
      <c r="N40" s="102">
        <v>4</v>
      </c>
      <c r="O40" s="102">
        <v>1</v>
      </c>
      <c r="P40" s="222">
        <v>44.17</v>
      </c>
      <c r="Q40" s="54"/>
      <c r="R40" s="54"/>
      <c r="S40" s="54"/>
      <c r="T40" s="55"/>
      <c r="U40" s="54"/>
      <c r="V40" s="54"/>
      <c r="W40" s="54"/>
    </row>
    <row r="41" spans="1:23" s="56" customFormat="1" ht="15" customHeight="1" x14ac:dyDescent="0.2">
      <c r="A41" s="353">
        <v>11</v>
      </c>
      <c r="B41" s="356" t="s">
        <v>165</v>
      </c>
      <c r="C41" s="356" t="s">
        <v>162</v>
      </c>
      <c r="D41" s="356" t="s">
        <v>178</v>
      </c>
      <c r="E41" s="103" t="s">
        <v>36</v>
      </c>
      <c r="F41" s="102">
        <v>11</v>
      </c>
      <c r="G41" s="102">
        <v>11</v>
      </c>
      <c r="H41" s="102">
        <v>0</v>
      </c>
      <c r="I41" s="102">
        <v>0</v>
      </c>
      <c r="J41" s="104">
        <v>100</v>
      </c>
      <c r="K41" s="102">
        <v>0</v>
      </c>
      <c r="L41" s="102">
        <v>0</v>
      </c>
      <c r="M41" s="102">
        <v>0</v>
      </c>
      <c r="N41" s="102">
        <v>9</v>
      </c>
      <c r="O41" s="102">
        <v>2</v>
      </c>
      <c r="P41" s="222">
        <v>77.95</v>
      </c>
      <c r="Q41" s="54"/>
      <c r="R41" s="54"/>
      <c r="S41" s="54"/>
      <c r="T41" s="55"/>
      <c r="U41" s="54"/>
      <c r="V41" s="54"/>
      <c r="W41" s="54"/>
    </row>
    <row r="42" spans="1:23" s="56" customFormat="1" ht="15" customHeight="1" x14ac:dyDescent="0.2">
      <c r="A42" s="354"/>
      <c r="B42" s="357"/>
      <c r="C42" s="357"/>
      <c r="D42" s="357"/>
      <c r="E42" s="103" t="s">
        <v>37</v>
      </c>
      <c r="F42" s="102">
        <v>14</v>
      </c>
      <c r="G42" s="102">
        <v>14</v>
      </c>
      <c r="H42" s="102">
        <v>0</v>
      </c>
      <c r="I42" s="102">
        <v>0</v>
      </c>
      <c r="J42" s="104">
        <v>100</v>
      </c>
      <c r="K42" s="102">
        <v>0</v>
      </c>
      <c r="L42" s="102">
        <v>0</v>
      </c>
      <c r="M42" s="102">
        <v>3</v>
      </c>
      <c r="N42" s="102">
        <v>7</v>
      </c>
      <c r="O42" s="102">
        <v>4</v>
      </c>
      <c r="P42" s="222">
        <v>77.319999999999993</v>
      </c>
      <c r="Q42" s="54"/>
      <c r="R42" s="54"/>
      <c r="S42" s="54"/>
      <c r="T42" s="55"/>
      <c r="U42" s="54"/>
      <c r="V42" s="54"/>
      <c r="W42" s="54"/>
    </row>
    <row r="43" spans="1:23" s="56" customFormat="1" ht="15" customHeight="1" x14ac:dyDescent="0.2">
      <c r="A43" s="355"/>
      <c r="B43" s="358"/>
      <c r="C43" s="358"/>
      <c r="D43" s="358"/>
      <c r="E43" s="103" t="s">
        <v>61</v>
      </c>
      <c r="F43" s="102">
        <v>25</v>
      </c>
      <c r="G43" s="102">
        <v>25</v>
      </c>
      <c r="H43" s="102">
        <v>0</v>
      </c>
      <c r="I43" s="102">
        <v>0</v>
      </c>
      <c r="J43" s="104">
        <v>100</v>
      </c>
      <c r="K43" s="102">
        <v>0</v>
      </c>
      <c r="L43" s="102">
        <v>0</v>
      </c>
      <c r="M43" s="102">
        <v>3</v>
      </c>
      <c r="N43" s="102">
        <v>16</v>
      </c>
      <c r="O43" s="102">
        <v>6</v>
      </c>
      <c r="P43" s="222">
        <v>77.599999999999994</v>
      </c>
      <c r="Q43" s="54"/>
      <c r="R43" s="54"/>
      <c r="S43" s="54"/>
      <c r="T43" s="55"/>
      <c r="U43" s="54"/>
      <c r="V43" s="54"/>
      <c r="W43" s="54"/>
    </row>
    <row r="44" spans="1:23" s="56" customFormat="1" ht="15" customHeight="1" x14ac:dyDescent="0.2">
      <c r="A44" s="353">
        <v>12</v>
      </c>
      <c r="B44" s="356" t="s">
        <v>163</v>
      </c>
      <c r="C44" s="356" t="s">
        <v>162</v>
      </c>
      <c r="D44" s="356" t="s">
        <v>180</v>
      </c>
      <c r="E44" s="103" t="s">
        <v>36</v>
      </c>
      <c r="F44" s="102">
        <v>7</v>
      </c>
      <c r="G44" s="102">
        <v>7</v>
      </c>
      <c r="H44" s="102">
        <v>0</v>
      </c>
      <c r="I44" s="102">
        <v>0</v>
      </c>
      <c r="J44" s="104">
        <v>100</v>
      </c>
      <c r="K44" s="102">
        <v>0</v>
      </c>
      <c r="L44" s="102">
        <v>0</v>
      </c>
      <c r="M44" s="102">
        <v>4</v>
      </c>
      <c r="N44" s="102">
        <v>2</v>
      </c>
      <c r="O44" s="102">
        <v>1</v>
      </c>
      <c r="P44" s="222">
        <v>66.790000000000006</v>
      </c>
      <c r="Q44" s="54"/>
      <c r="R44" s="54"/>
      <c r="S44" s="54"/>
      <c r="T44" s="55"/>
      <c r="U44" s="54"/>
      <c r="V44" s="54"/>
      <c r="W44" s="54"/>
    </row>
    <row r="45" spans="1:23" s="56" customFormat="1" ht="15" customHeight="1" x14ac:dyDescent="0.2">
      <c r="A45" s="354"/>
      <c r="B45" s="357"/>
      <c r="C45" s="357"/>
      <c r="D45" s="357"/>
      <c r="E45" s="103" t="s">
        <v>37</v>
      </c>
      <c r="F45" s="102">
        <v>7</v>
      </c>
      <c r="G45" s="102">
        <v>7</v>
      </c>
      <c r="H45" s="102">
        <v>0</v>
      </c>
      <c r="I45" s="102">
        <v>0</v>
      </c>
      <c r="J45" s="104">
        <v>100</v>
      </c>
      <c r="K45" s="102">
        <v>0</v>
      </c>
      <c r="L45" s="102">
        <v>0</v>
      </c>
      <c r="M45" s="102">
        <v>3</v>
      </c>
      <c r="N45" s="102">
        <v>4</v>
      </c>
      <c r="O45" s="102">
        <v>0</v>
      </c>
      <c r="P45" s="222">
        <v>62.14</v>
      </c>
      <c r="Q45" s="54"/>
      <c r="R45" s="54"/>
      <c r="S45" s="54"/>
      <c r="T45" s="55"/>
      <c r="U45" s="54"/>
      <c r="V45" s="54"/>
      <c r="W45" s="54"/>
    </row>
    <row r="46" spans="1:23" s="56" customFormat="1" ht="15" customHeight="1" x14ac:dyDescent="0.2">
      <c r="A46" s="355"/>
      <c r="B46" s="358"/>
      <c r="C46" s="358"/>
      <c r="D46" s="358"/>
      <c r="E46" s="103" t="s">
        <v>61</v>
      </c>
      <c r="F46" s="102">
        <v>14</v>
      </c>
      <c r="G46" s="102">
        <v>14</v>
      </c>
      <c r="H46" s="102">
        <v>0</v>
      </c>
      <c r="I46" s="102">
        <v>0</v>
      </c>
      <c r="J46" s="104">
        <v>100</v>
      </c>
      <c r="K46" s="102">
        <v>0</v>
      </c>
      <c r="L46" s="102">
        <v>0</v>
      </c>
      <c r="M46" s="102">
        <v>7</v>
      </c>
      <c r="N46" s="102">
        <v>6</v>
      </c>
      <c r="O46" s="102">
        <v>1</v>
      </c>
      <c r="P46" s="222">
        <v>64.459999999999994</v>
      </c>
      <c r="Q46" s="54"/>
      <c r="R46" s="54"/>
      <c r="S46" s="54"/>
      <c r="T46" s="55"/>
      <c r="U46" s="54"/>
      <c r="V46" s="54"/>
      <c r="W46" s="54"/>
    </row>
    <row r="47" spans="1:23" s="56" customFormat="1" ht="15" customHeight="1" x14ac:dyDescent="0.2">
      <c r="A47" s="353">
        <v>13</v>
      </c>
      <c r="B47" s="356" t="s">
        <v>163</v>
      </c>
      <c r="C47" s="356" t="s">
        <v>162</v>
      </c>
      <c r="D47" s="356" t="s">
        <v>182</v>
      </c>
      <c r="E47" s="103" t="s">
        <v>36</v>
      </c>
      <c r="F47" s="102">
        <v>19</v>
      </c>
      <c r="G47" s="102">
        <v>19</v>
      </c>
      <c r="H47" s="102">
        <v>0</v>
      </c>
      <c r="I47" s="102">
        <v>0</v>
      </c>
      <c r="J47" s="104">
        <v>100</v>
      </c>
      <c r="K47" s="102">
        <v>0</v>
      </c>
      <c r="L47" s="102">
        <v>0</v>
      </c>
      <c r="M47" s="102">
        <v>9</v>
      </c>
      <c r="N47" s="102">
        <v>9</v>
      </c>
      <c r="O47" s="102">
        <v>1</v>
      </c>
      <c r="P47" s="222">
        <v>58.82</v>
      </c>
      <c r="Q47" s="54"/>
      <c r="R47" s="54"/>
      <c r="S47" s="54"/>
      <c r="T47" s="55"/>
      <c r="U47" s="54"/>
      <c r="V47" s="54"/>
      <c r="W47" s="54"/>
    </row>
    <row r="48" spans="1:23" s="56" customFormat="1" ht="15" customHeight="1" x14ac:dyDescent="0.2">
      <c r="A48" s="354"/>
      <c r="B48" s="357"/>
      <c r="C48" s="357"/>
      <c r="D48" s="357"/>
      <c r="E48" s="103" t="s">
        <v>37</v>
      </c>
      <c r="F48" s="102">
        <v>19</v>
      </c>
      <c r="G48" s="102">
        <v>19</v>
      </c>
      <c r="H48" s="102">
        <v>0</v>
      </c>
      <c r="I48" s="102">
        <v>0</v>
      </c>
      <c r="J48" s="104">
        <v>100</v>
      </c>
      <c r="K48" s="102">
        <v>0</v>
      </c>
      <c r="L48" s="102">
        <v>2</v>
      </c>
      <c r="M48" s="102">
        <v>11</v>
      </c>
      <c r="N48" s="102">
        <v>4</v>
      </c>
      <c r="O48" s="102">
        <v>2</v>
      </c>
      <c r="P48" s="222">
        <v>54.87</v>
      </c>
      <c r="Q48" s="54"/>
      <c r="R48" s="54"/>
      <c r="S48" s="54"/>
      <c r="T48" s="55"/>
      <c r="U48" s="54"/>
      <c r="V48" s="54"/>
      <c r="W48" s="54"/>
    </row>
    <row r="49" spans="1:23" s="56" customFormat="1" ht="15" customHeight="1" x14ac:dyDescent="0.2">
      <c r="A49" s="355"/>
      <c r="B49" s="358"/>
      <c r="C49" s="358"/>
      <c r="D49" s="358"/>
      <c r="E49" s="103" t="s">
        <v>61</v>
      </c>
      <c r="F49" s="102">
        <v>38</v>
      </c>
      <c r="G49" s="102">
        <v>38</v>
      </c>
      <c r="H49" s="102">
        <v>0</v>
      </c>
      <c r="I49" s="102">
        <v>0</v>
      </c>
      <c r="J49" s="104">
        <v>100</v>
      </c>
      <c r="K49" s="102">
        <v>0</v>
      </c>
      <c r="L49" s="102">
        <v>2</v>
      </c>
      <c r="M49" s="102">
        <v>20</v>
      </c>
      <c r="N49" s="102">
        <v>13</v>
      </c>
      <c r="O49" s="102">
        <v>3</v>
      </c>
      <c r="P49" s="222">
        <v>56.84</v>
      </c>
      <c r="Q49" s="54"/>
      <c r="R49" s="54"/>
      <c r="S49" s="54"/>
      <c r="T49" s="55"/>
      <c r="U49" s="54"/>
      <c r="V49" s="54"/>
      <c r="W49" s="54"/>
    </row>
    <row r="50" spans="1:23" s="56" customFormat="1" ht="15" customHeight="1" x14ac:dyDescent="0.2">
      <c r="A50" s="353">
        <v>14</v>
      </c>
      <c r="B50" s="356" t="s">
        <v>165</v>
      </c>
      <c r="C50" s="356" t="s">
        <v>162</v>
      </c>
      <c r="D50" s="356" t="s">
        <v>183</v>
      </c>
      <c r="E50" s="103" t="s">
        <v>36</v>
      </c>
      <c r="F50" s="102">
        <v>20</v>
      </c>
      <c r="G50" s="102">
        <v>20</v>
      </c>
      <c r="H50" s="102">
        <v>0</v>
      </c>
      <c r="I50" s="102">
        <v>0</v>
      </c>
      <c r="J50" s="104">
        <v>100</v>
      </c>
      <c r="K50" s="102">
        <v>0</v>
      </c>
      <c r="L50" s="102">
        <v>7</v>
      </c>
      <c r="M50" s="102">
        <v>8</v>
      </c>
      <c r="N50" s="102">
        <v>3</v>
      </c>
      <c r="O50" s="102">
        <v>2</v>
      </c>
      <c r="P50" s="222">
        <v>46.63</v>
      </c>
      <c r="Q50" s="54"/>
      <c r="R50" s="54"/>
      <c r="S50" s="54"/>
      <c r="T50" s="55"/>
      <c r="U50" s="54"/>
      <c r="V50" s="54"/>
      <c r="W50" s="54"/>
    </row>
    <row r="51" spans="1:23" s="56" customFormat="1" ht="15" customHeight="1" x14ac:dyDescent="0.2">
      <c r="A51" s="354"/>
      <c r="B51" s="357"/>
      <c r="C51" s="357"/>
      <c r="D51" s="357"/>
      <c r="E51" s="103" t="s">
        <v>37</v>
      </c>
      <c r="F51" s="102">
        <v>17</v>
      </c>
      <c r="G51" s="102">
        <v>15</v>
      </c>
      <c r="H51" s="102">
        <v>1</v>
      </c>
      <c r="I51" s="102">
        <v>1</v>
      </c>
      <c r="J51" s="104">
        <v>88.24</v>
      </c>
      <c r="K51" s="102">
        <v>0</v>
      </c>
      <c r="L51" s="102">
        <v>6</v>
      </c>
      <c r="M51" s="102">
        <v>7</v>
      </c>
      <c r="N51" s="102">
        <v>1</v>
      </c>
      <c r="O51" s="102">
        <v>1</v>
      </c>
      <c r="P51" s="222">
        <v>37.65</v>
      </c>
      <c r="Q51" s="54"/>
      <c r="R51" s="54"/>
      <c r="S51" s="54"/>
      <c r="T51" s="55"/>
      <c r="U51" s="54"/>
      <c r="V51" s="54"/>
      <c r="W51" s="54"/>
    </row>
    <row r="52" spans="1:23" s="56" customFormat="1" ht="15" customHeight="1" x14ac:dyDescent="0.2">
      <c r="A52" s="355"/>
      <c r="B52" s="358"/>
      <c r="C52" s="358"/>
      <c r="D52" s="358"/>
      <c r="E52" s="103" t="s">
        <v>61</v>
      </c>
      <c r="F52" s="102">
        <v>37</v>
      </c>
      <c r="G52" s="102">
        <v>35</v>
      </c>
      <c r="H52" s="102">
        <v>1</v>
      </c>
      <c r="I52" s="102">
        <v>1</v>
      </c>
      <c r="J52" s="104">
        <v>94.59</v>
      </c>
      <c r="K52" s="102">
        <v>0</v>
      </c>
      <c r="L52" s="102">
        <v>13</v>
      </c>
      <c r="M52" s="102">
        <v>15</v>
      </c>
      <c r="N52" s="102">
        <v>4</v>
      </c>
      <c r="O52" s="102">
        <v>3</v>
      </c>
      <c r="P52" s="222">
        <v>42.5</v>
      </c>
      <c r="Q52" s="54"/>
      <c r="R52" s="54"/>
      <c r="S52" s="54"/>
      <c r="T52" s="55"/>
      <c r="U52" s="54"/>
      <c r="V52" s="54"/>
      <c r="W52" s="54"/>
    </row>
    <row r="53" spans="1:23" s="56" customFormat="1" ht="15" customHeight="1" x14ac:dyDescent="0.2">
      <c r="A53" s="353">
        <v>15</v>
      </c>
      <c r="B53" s="356" t="s">
        <v>165</v>
      </c>
      <c r="C53" s="356" t="s">
        <v>162</v>
      </c>
      <c r="D53" s="356" t="s">
        <v>184</v>
      </c>
      <c r="E53" s="103" t="s">
        <v>36</v>
      </c>
      <c r="F53" s="102">
        <v>16</v>
      </c>
      <c r="G53" s="102">
        <v>15</v>
      </c>
      <c r="H53" s="102">
        <v>0</v>
      </c>
      <c r="I53" s="102">
        <v>1</v>
      </c>
      <c r="J53" s="104">
        <v>93.75</v>
      </c>
      <c r="K53" s="102">
        <v>0</v>
      </c>
      <c r="L53" s="102">
        <v>3</v>
      </c>
      <c r="M53" s="102">
        <v>8</v>
      </c>
      <c r="N53" s="102">
        <v>2</v>
      </c>
      <c r="O53" s="102">
        <v>2</v>
      </c>
      <c r="P53" s="222">
        <v>42.19</v>
      </c>
      <c r="Q53" s="54"/>
      <c r="R53" s="54"/>
      <c r="S53" s="54"/>
      <c r="T53" s="55"/>
      <c r="U53" s="54"/>
      <c r="V53" s="54"/>
      <c r="W53" s="54"/>
    </row>
    <row r="54" spans="1:23" s="56" customFormat="1" ht="15" customHeight="1" x14ac:dyDescent="0.2">
      <c r="A54" s="354"/>
      <c r="B54" s="357"/>
      <c r="C54" s="357"/>
      <c r="D54" s="357"/>
      <c r="E54" s="103" t="s">
        <v>37</v>
      </c>
      <c r="F54" s="102">
        <v>15</v>
      </c>
      <c r="G54" s="102">
        <v>14</v>
      </c>
      <c r="H54" s="102">
        <v>0</v>
      </c>
      <c r="I54" s="102">
        <v>1</v>
      </c>
      <c r="J54" s="104">
        <v>93.33</v>
      </c>
      <c r="K54" s="102">
        <v>0</v>
      </c>
      <c r="L54" s="102">
        <v>2</v>
      </c>
      <c r="M54" s="102">
        <v>7</v>
      </c>
      <c r="N54" s="102">
        <v>5</v>
      </c>
      <c r="O54" s="102">
        <v>0</v>
      </c>
      <c r="P54" s="222">
        <v>44.67</v>
      </c>
      <c r="Q54" s="54"/>
      <c r="R54" s="54"/>
      <c r="S54" s="54"/>
      <c r="T54" s="55"/>
      <c r="U54" s="54"/>
      <c r="V54" s="54"/>
      <c r="W54" s="54"/>
    </row>
    <row r="55" spans="1:23" s="56" customFormat="1" ht="15" customHeight="1" x14ac:dyDescent="0.2">
      <c r="A55" s="355"/>
      <c r="B55" s="358"/>
      <c r="C55" s="358"/>
      <c r="D55" s="358"/>
      <c r="E55" s="103" t="s">
        <v>61</v>
      </c>
      <c r="F55" s="102">
        <v>31</v>
      </c>
      <c r="G55" s="102">
        <v>29</v>
      </c>
      <c r="H55" s="102">
        <v>0</v>
      </c>
      <c r="I55" s="102">
        <v>2</v>
      </c>
      <c r="J55" s="104">
        <v>93.55</v>
      </c>
      <c r="K55" s="102">
        <v>0</v>
      </c>
      <c r="L55" s="102">
        <v>5</v>
      </c>
      <c r="M55" s="102">
        <v>15</v>
      </c>
      <c r="N55" s="102">
        <v>7</v>
      </c>
      <c r="O55" s="102">
        <v>2</v>
      </c>
      <c r="P55" s="222">
        <v>43.39</v>
      </c>
      <c r="Q55" s="54"/>
      <c r="R55" s="54"/>
      <c r="S55" s="54"/>
      <c r="T55" s="55"/>
      <c r="U55" s="54"/>
      <c r="V55" s="54"/>
      <c r="W55" s="54"/>
    </row>
    <row r="56" spans="1:23" s="56" customFormat="1" ht="15" customHeight="1" x14ac:dyDescent="0.2">
      <c r="A56" s="353">
        <v>16</v>
      </c>
      <c r="B56" s="356" t="s">
        <v>163</v>
      </c>
      <c r="C56" s="356" t="s">
        <v>162</v>
      </c>
      <c r="D56" s="356" t="s">
        <v>185</v>
      </c>
      <c r="E56" s="103" t="s">
        <v>36</v>
      </c>
      <c r="F56" s="102">
        <v>23</v>
      </c>
      <c r="G56" s="102">
        <v>23</v>
      </c>
      <c r="H56" s="102">
        <v>0</v>
      </c>
      <c r="I56" s="102">
        <v>0</v>
      </c>
      <c r="J56" s="104">
        <v>100</v>
      </c>
      <c r="K56" s="102">
        <v>0</v>
      </c>
      <c r="L56" s="102">
        <v>1</v>
      </c>
      <c r="M56" s="102">
        <v>7</v>
      </c>
      <c r="N56" s="102">
        <v>14</v>
      </c>
      <c r="O56" s="102">
        <v>1</v>
      </c>
      <c r="P56" s="222">
        <v>60.98</v>
      </c>
      <c r="Q56" s="54"/>
      <c r="R56" s="54"/>
      <c r="S56" s="54"/>
      <c r="T56" s="55"/>
      <c r="U56" s="54"/>
      <c r="V56" s="54"/>
      <c r="W56" s="54"/>
    </row>
    <row r="57" spans="1:23" s="56" customFormat="1" ht="15" customHeight="1" x14ac:dyDescent="0.2">
      <c r="A57" s="354"/>
      <c r="B57" s="357"/>
      <c r="C57" s="357"/>
      <c r="D57" s="357"/>
      <c r="E57" s="103" t="s">
        <v>37</v>
      </c>
      <c r="F57" s="102">
        <v>14</v>
      </c>
      <c r="G57" s="102">
        <v>14</v>
      </c>
      <c r="H57" s="102">
        <v>0</v>
      </c>
      <c r="I57" s="102">
        <v>0</v>
      </c>
      <c r="J57" s="104">
        <v>100</v>
      </c>
      <c r="K57" s="102">
        <v>0</v>
      </c>
      <c r="L57" s="102">
        <v>0</v>
      </c>
      <c r="M57" s="102">
        <v>7</v>
      </c>
      <c r="N57" s="102">
        <v>6</v>
      </c>
      <c r="O57" s="102">
        <v>1</v>
      </c>
      <c r="P57" s="222">
        <v>60.54</v>
      </c>
      <c r="Q57" s="54"/>
      <c r="R57" s="54"/>
      <c r="S57" s="54"/>
      <c r="T57" s="55"/>
      <c r="U57" s="54"/>
      <c r="V57" s="54"/>
      <c r="W57" s="54"/>
    </row>
    <row r="58" spans="1:23" s="56" customFormat="1" ht="15" customHeight="1" x14ac:dyDescent="0.2">
      <c r="A58" s="355"/>
      <c r="B58" s="358"/>
      <c r="C58" s="358"/>
      <c r="D58" s="358"/>
      <c r="E58" s="103" t="s">
        <v>61</v>
      </c>
      <c r="F58" s="102">
        <v>37</v>
      </c>
      <c r="G58" s="102">
        <v>37</v>
      </c>
      <c r="H58" s="102">
        <v>0</v>
      </c>
      <c r="I58" s="102">
        <v>0</v>
      </c>
      <c r="J58" s="104">
        <v>100</v>
      </c>
      <c r="K58" s="102">
        <v>0</v>
      </c>
      <c r="L58" s="102">
        <v>1</v>
      </c>
      <c r="M58" s="102">
        <v>14</v>
      </c>
      <c r="N58" s="102">
        <v>20</v>
      </c>
      <c r="O58" s="102">
        <v>2</v>
      </c>
      <c r="P58" s="222">
        <v>60.81</v>
      </c>
      <c r="Q58" s="54"/>
      <c r="R58" s="54"/>
      <c r="S58" s="54"/>
      <c r="T58" s="55"/>
      <c r="U58" s="54"/>
      <c r="V58" s="54"/>
      <c r="W58" s="54"/>
    </row>
    <row r="59" spans="1:23" s="56" customFormat="1" ht="15" customHeight="1" x14ac:dyDescent="0.2">
      <c r="A59" s="353">
        <v>17</v>
      </c>
      <c r="B59" s="356" t="s">
        <v>163</v>
      </c>
      <c r="C59" s="356" t="s">
        <v>162</v>
      </c>
      <c r="D59" s="356" t="s">
        <v>187</v>
      </c>
      <c r="E59" s="103" t="s">
        <v>36</v>
      </c>
      <c r="F59" s="102">
        <v>17</v>
      </c>
      <c r="G59" s="102">
        <v>17</v>
      </c>
      <c r="H59" s="102">
        <v>0</v>
      </c>
      <c r="I59" s="102">
        <v>0</v>
      </c>
      <c r="J59" s="104">
        <v>100</v>
      </c>
      <c r="K59" s="102">
        <v>0</v>
      </c>
      <c r="L59" s="102">
        <v>0</v>
      </c>
      <c r="M59" s="102">
        <v>6</v>
      </c>
      <c r="N59" s="102">
        <v>9</v>
      </c>
      <c r="O59" s="102">
        <v>2</v>
      </c>
      <c r="P59" s="222">
        <v>65.88</v>
      </c>
      <c r="Q59" s="54"/>
      <c r="R59" s="54"/>
      <c r="S59" s="54"/>
      <c r="T59" s="55"/>
      <c r="U59" s="54"/>
      <c r="V59" s="54"/>
      <c r="W59" s="54"/>
    </row>
    <row r="60" spans="1:23" s="56" customFormat="1" ht="15" customHeight="1" x14ac:dyDescent="0.2">
      <c r="A60" s="354"/>
      <c r="B60" s="357"/>
      <c r="C60" s="357"/>
      <c r="D60" s="357"/>
      <c r="E60" s="103" t="s">
        <v>37</v>
      </c>
      <c r="F60" s="102">
        <v>13</v>
      </c>
      <c r="G60" s="102">
        <v>13</v>
      </c>
      <c r="H60" s="102">
        <v>0</v>
      </c>
      <c r="I60" s="102">
        <v>0</v>
      </c>
      <c r="J60" s="104">
        <v>100</v>
      </c>
      <c r="K60" s="102">
        <v>0</v>
      </c>
      <c r="L60" s="102">
        <v>0</v>
      </c>
      <c r="M60" s="102">
        <v>4</v>
      </c>
      <c r="N60" s="102">
        <v>5</v>
      </c>
      <c r="O60" s="102">
        <v>4</v>
      </c>
      <c r="P60" s="222">
        <v>75.959999999999994</v>
      </c>
      <c r="Q60" s="54"/>
      <c r="R60" s="54"/>
      <c r="S60" s="54"/>
      <c r="T60" s="55"/>
      <c r="U60" s="54"/>
      <c r="V60" s="54"/>
      <c r="W60" s="54"/>
    </row>
    <row r="61" spans="1:23" s="56" customFormat="1" ht="15" customHeight="1" x14ac:dyDescent="0.2">
      <c r="A61" s="355"/>
      <c r="B61" s="358"/>
      <c r="C61" s="358"/>
      <c r="D61" s="358"/>
      <c r="E61" s="103" t="s">
        <v>61</v>
      </c>
      <c r="F61" s="102">
        <v>30</v>
      </c>
      <c r="G61" s="102">
        <v>30</v>
      </c>
      <c r="H61" s="102">
        <v>0</v>
      </c>
      <c r="I61" s="102">
        <v>0</v>
      </c>
      <c r="J61" s="104">
        <v>100</v>
      </c>
      <c r="K61" s="102">
        <v>0</v>
      </c>
      <c r="L61" s="102">
        <v>0</v>
      </c>
      <c r="M61" s="102">
        <v>10</v>
      </c>
      <c r="N61" s="102">
        <v>14</v>
      </c>
      <c r="O61" s="102">
        <v>6</v>
      </c>
      <c r="P61" s="222">
        <v>70.25</v>
      </c>
      <c r="Q61" s="54"/>
      <c r="R61" s="54"/>
      <c r="S61" s="54"/>
      <c r="T61" s="55"/>
      <c r="U61" s="54"/>
      <c r="V61" s="54"/>
      <c r="W61" s="54"/>
    </row>
    <row r="62" spans="1:23" s="56" customFormat="1" ht="15" customHeight="1" x14ac:dyDescent="0.2">
      <c r="A62" s="353">
        <v>18</v>
      </c>
      <c r="B62" s="356" t="s">
        <v>163</v>
      </c>
      <c r="C62" s="356" t="s">
        <v>162</v>
      </c>
      <c r="D62" s="356" t="s">
        <v>188</v>
      </c>
      <c r="E62" s="103" t="s">
        <v>36</v>
      </c>
      <c r="F62" s="102">
        <v>15</v>
      </c>
      <c r="G62" s="102">
        <v>15</v>
      </c>
      <c r="H62" s="102">
        <v>0</v>
      </c>
      <c r="I62" s="102">
        <v>0</v>
      </c>
      <c r="J62" s="104">
        <v>100</v>
      </c>
      <c r="K62" s="102">
        <v>0</v>
      </c>
      <c r="L62" s="102">
        <v>1</v>
      </c>
      <c r="M62" s="102">
        <v>8</v>
      </c>
      <c r="N62" s="102">
        <v>6</v>
      </c>
      <c r="O62" s="102">
        <v>0</v>
      </c>
      <c r="P62" s="222">
        <v>53.5</v>
      </c>
      <c r="Q62" s="54"/>
      <c r="R62" s="54"/>
      <c r="S62" s="54"/>
      <c r="T62" s="55"/>
      <c r="U62" s="54"/>
      <c r="V62" s="54"/>
      <c r="W62" s="54"/>
    </row>
    <row r="63" spans="1:23" s="56" customFormat="1" ht="15" customHeight="1" x14ac:dyDescent="0.2">
      <c r="A63" s="354"/>
      <c r="B63" s="357"/>
      <c r="C63" s="357"/>
      <c r="D63" s="357"/>
      <c r="E63" s="103" t="s">
        <v>37</v>
      </c>
      <c r="F63" s="102">
        <v>18</v>
      </c>
      <c r="G63" s="102">
        <v>18</v>
      </c>
      <c r="H63" s="102">
        <v>0</v>
      </c>
      <c r="I63" s="102">
        <v>0</v>
      </c>
      <c r="J63" s="104">
        <v>100</v>
      </c>
      <c r="K63" s="102">
        <v>0</v>
      </c>
      <c r="L63" s="102">
        <v>0</v>
      </c>
      <c r="M63" s="102">
        <v>12</v>
      </c>
      <c r="N63" s="102">
        <v>2</v>
      </c>
      <c r="O63" s="102">
        <v>4</v>
      </c>
      <c r="P63" s="222">
        <v>60.14</v>
      </c>
      <c r="Q63" s="54"/>
      <c r="R63" s="54"/>
      <c r="S63" s="54"/>
      <c r="T63" s="55"/>
      <c r="U63" s="54"/>
      <c r="V63" s="54"/>
      <c r="W63" s="54"/>
    </row>
    <row r="64" spans="1:23" s="56" customFormat="1" ht="15" customHeight="1" x14ac:dyDescent="0.2">
      <c r="A64" s="355"/>
      <c r="B64" s="358"/>
      <c r="C64" s="358"/>
      <c r="D64" s="358"/>
      <c r="E64" s="103" t="s">
        <v>61</v>
      </c>
      <c r="F64" s="102">
        <v>33</v>
      </c>
      <c r="G64" s="102">
        <v>33</v>
      </c>
      <c r="H64" s="102">
        <v>0</v>
      </c>
      <c r="I64" s="102">
        <v>0</v>
      </c>
      <c r="J64" s="104">
        <v>100</v>
      </c>
      <c r="K64" s="102">
        <v>0</v>
      </c>
      <c r="L64" s="102">
        <v>1</v>
      </c>
      <c r="M64" s="102">
        <v>20</v>
      </c>
      <c r="N64" s="102">
        <v>8</v>
      </c>
      <c r="O64" s="102">
        <v>4</v>
      </c>
      <c r="P64" s="222">
        <v>57.12</v>
      </c>
      <c r="Q64" s="54"/>
      <c r="R64" s="54"/>
      <c r="S64" s="54"/>
      <c r="T64" s="55"/>
      <c r="U64" s="54"/>
      <c r="V64" s="54"/>
      <c r="W64" s="54"/>
    </row>
    <row r="65" spans="1:23" s="56" customFormat="1" ht="15" customHeight="1" x14ac:dyDescent="0.2">
      <c r="A65" s="353">
        <v>19</v>
      </c>
      <c r="B65" s="356" t="s">
        <v>163</v>
      </c>
      <c r="C65" s="356" t="s">
        <v>162</v>
      </c>
      <c r="D65" s="356" t="s">
        <v>189</v>
      </c>
      <c r="E65" s="103" t="s">
        <v>36</v>
      </c>
      <c r="F65" s="102">
        <v>13</v>
      </c>
      <c r="G65" s="102">
        <v>13</v>
      </c>
      <c r="H65" s="102">
        <v>0</v>
      </c>
      <c r="I65" s="102">
        <v>0</v>
      </c>
      <c r="J65" s="104">
        <v>100</v>
      </c>
      <c r="K65" s="102">
        <v>0</v>
      </c>
      <c r="L65" s="102">
        <v>5</v>
      </c>
      <c r="M65" s="102">
        <v>4</v>
      </c>
      <c r="N65" s="102">
        <v>4</v>
      </c>
      <c r="O65" s="102">
        <v>0</v>
      </c>
      <c r="P65" s="222">
        <v>43.65</v>
      </c>
      <c r="Q65" s="54"/>
      <c r="R65" s="54"/>
      <c r="S65" s="54"/>
      <c r="T65" s="55"/>
      <c r="U65" s="54"/>
      <c r="V65" s="54"/>
      <c r="W65" s="54"/>
    </row>
    <row r="66" spans="1:23" s="56" customFormat="1" ht="15" customHeight="1" x14ac:dyDescent="0.2">
      <c r="A66" s="354"/>
      <c r="B66" s="357"/>
      <c r="C66" s="357"/>
      <c r="D66" s="357"/>
      <c r="E66" s="103" t="s">
        <v>37</v>
      </c>
      <c r="F66" s="102">
        <v>19</v>
      </c>
      <c r="G66" s="102">
        <v>19</v>
      </c>
      <c r="H66" s="102">
        <v>0</v>
      </c>
      <c r="I66" s="102">
        <v>0</v>
      </c>
      <c r="J66" s="104">
        <v>100</v>
      </c>
      <c r="K66" s="102">
        <v>0</v>
      </c>
      <c r="L66" s="102">
        <v>0</v>
      </c>
      <c r="M66" s="102">
        <v>5</v>
      </c>
      <c r="N66" s="102">
        <v>11</v>
      </c>
      <c r="O66" s="102">
        <v>3</v>
      </c>
      <c r="P66" s="222">
        <v>69.87</v>
      </c>
      <c r="Q66" s="54"/>
      <c r="R66" s="54"/>
      <c r="S66" s="54"/>
      <c r="T66" s="55"/>
      <c r="U66" s="54"/>
      <c r="V66" s="54"/>
      <c r="W66" s="54"/>
    </row>
    <row r="67" spans="1:23" s="56" customFormat="1" ht="15" customHeight="1" x14ac:dyDescent="0.2">
      <c r="A67" s="355"/>
      <c r="B67" s="358"/>
      <c r="C67" s="358"/>
      <c r="D67" s="358"/>
      <c r="E67" s="103" t="s">
        <v>61</v>
      </c>
      <c r="F67" s="102">
        <v>32</v>
      </c>
      <c r="G67" s="102">
        <v>32</v>
      </c>
      <c r="H67" s="102">
        <v>0</v>
      </c>
      <c r="I67" s="102">
        <v>0</v>
      </c>
      <c r="J67" s="104">
        <v>100</v>
      </c>
      <c r="K67" s="102">
        <v>0</v>
      </c>
      <c r="L67" s="102">
        <v>5</v>
      </c>
      <c r="M67" s="102">
        <v>9</v>
      </c>
      <c r="N67" s="102">
        <v>15</v>
      </c>
      <c r="O67" s="102">
        <v>3</v>
      </c>
      <c r="P67" s="222">
        <v>59.22</v>
      </c>
      <c r="Q67" s="54"/>
      <c r="R67" s="54"/>
      <c r="S67" s="54"/>
      <c r="T67" s="55"/>
      <c r="U67" s="54"/>
      <c r="V67" s="54"/>
      <c r="W67" s="54"/>
    </row>
    <row r="68" spans="1:23" s="56" customFormat="1" ht="15" customHeight="1" x14ac:dyDescent="0.2">
      <c r="A68" s="353">
        <v>20</v>
      </c>
      <c r="B68" s="356" t="s">
        <v>163</v>
      </c>
      <c r="C68" s="356" t="s">
        <v>162</v>
      </c>
      <c r="D68" s="356" t="s">
        <v>190</v>
      </c>
      <c r="E68" s="103" t="s">
        <v>36</v>
      </c>
      <c r="F68" s="102">
        <v>18</v>
      </c>
      <c r="G68" s="102">
        <v>18</v>
      </c>
      <c r="H68" s="102">
        <v>0</v>
      </c>
      <c r="I68" s="102">
        <v>0</v>
      </c>
      <c r="J68" s="104">
        <v>100</v>
      </c>
      <c r="K68" s="102">
        <v>0</v>
      </c>
      <c r="L68" s="102">
        <v>0</v>
      </c>
      <c r="M68" s="102">
        <v>11</v>
      </c>
      <c r="N68" s="102">
        <v>5</v>
      </c>
      <c r="O68" s="102">
        <v>2</v>
      </c>
      <c r="P68" s="222">
        <v>59.17</v>
      </c>
      <c r="Q68" s="54"/>
      <c r="R68" s="54"/>
      <c r="S68" s="54"/>
      <c r="T68" s="55"/>
      <c r="U68" s="54"/>
      <c r="V68" s="54"/>
      <c r="W68" s="54"/>
    </row>
    <row r="69" spans="1:23" s="56" customFormat="1" ht="15" customHeight="1" x14ac:dyDescent="0.2">
      <c r="A69" s="354"/>
      <c r="B69" s="357"/>
      <c r="C69" s="357"/>
      <c r="D69" s="357"/>
      <c r="E69" s="103" t="s">
        <v>37</v>
      </c>
      <c r="F69" s="102">
        <v>17</v>
      </c>
      <c r="G69" s="102">
        <v>16</v>
      </c>
      <c r="H69" s="102">
        <v>0</v>
      </c>
      <c r="I69" s="102">
        <v>1</v>
      </c>
      <c r="J69" s="104">
        <v>94.12</v>
      </c>
      <c r="K69" s="102">
        <v>0</v>
      </c>
      <c r="L69" s="102">
        <v>1</v>
      </c>
      <c r="M69" s="102">
        <v>8</v>
      </c>
      <c r="N69" s="102">
        <v>6</v>
      </c>
      <c r="O69" s="102">
        <v>1</v>
      </c>
      <c r="P69" s="222">
        <v>56.18</v>
      </c>
      <c r="Q69" s="54"/>
      <c r="R69" s="54"/>
      <c r="S69" s="54"/>
      <c r="T69" s="55"/>
      <c r="U69" s="54"/>
      <c r="V69" s="54"/>
      <c r="W69" s="54"/>
    </row>
    <row r="70" spans="1:23" s="56" customFormat="1" ht="15" customHeight="1" x14ac:dyDescent="0.2">
      <c r="A70" s="355"/>
      <c r="B70" s="358"/>
      <c r="C70" s="358"/>
      <c r="D70" s="358"/>
      <c r="E70" s="103" t="s">
        <v>61</v>
      </c>
      <c r="F70" s="102">
        <v>35</v>
      </c>
      <c r="G70" s="102">
        <v>34</v>
      </c>
      <c r="H70" s="102">
        <v>0</v>
      </c>
      <c r="I70" s="102">
        <v>1</v>
      </c>
      <c r="J70" s="104">
        <v>97.14</v>
      </c>
      <c r="K70" s="102">
        <v>0</v>
      </c>
      <c r="L70" s="102">
        <v>1</v>
      </c>
      <c r="M70" s="102">
        <v>19</v>
      </c>
      <c r="N70" s="102">
        <v>11</v>
      </c>
      <c r="O70" s="102">
        <v>3</v>
      </c>
      <c r="P70" s="222">
        <v>57.71</v>
      </c>
      <c r="Q70" s="54"/>
      <c r="R70" s="54"/>
      <c r="S70" s="54"/>
      <c r="T70" s="55"/>
      <c r="U70" s="54"/>
      <c r="V70" s="54"/>
      <c r="W70" s="54"/>
    </row>
    <row r="71" spans="1:23" s="56" customFormat="1" ht="15" customHeight="1" x14ac:dyDescent="0.2">
      <c r="A71" s="359" t="s">
        <v>48</v>
      </c>
      <c r="B71" s="360"/>
      <c r="C71" s="360"/>
      <c r="D71" s="360"/>
      <c r="E71" s="105" t="s">
        <v>36</v>
      </c>
      <c r="F71" s="93">
        <f>IFERROR(SUMIF($E$11:$E$70,$E$71,F11:F70),"")</f>
        <v>291</v>
      </c>
      <c r="G71" s="93">
        <f>IFERROR(SUMIF($E$11:$E$70,$E$71,G11:G70),"")</f>
        <v>288</v>
      </c>
      <c r="H71" s="93">
        <f>IFERROR(SUMIF($E$11:$E$70,$E$71,H11:H70),"")</f>
        <v>0</v>
      </c>
      <c r="I71" s="93">
        <f>IFERROR(SUMIF($E$11:$E$70,$E$71,I11:I70),"")</f>
        <v>3</v>
      </c>
      <c r="J71" s="97">
        <f>IFERROR(IF(F71&gt;0,ROUND((G71/F71)*100,2),0),"")</f>
        <v>98.97</v>
      </c>
      <c r="K71" s="93">
        <f>IFERROR(SUMIF($E$11:$E$70,$E$71,K11:K70),"")</f>
        <v>0</v>
      </c>
      <c r="L71" s="93">
        <f>IFERROR(SUMIF($E$11:$E$70,$E$71,L11:L70),"")</f>
        <v>27</v>
      </c>
      <c r="M71" s="93">
        <f>IFERROR(SUMIF($E$11:$E$70,$E$71,M11:M70),"")</f>
        <v>135</v>
      </c>
      <c r="N71" s="93">
        <f>IFERROR(SUMIF($E$11:$E$70,$E$71,N11:N70),"")</f>
        <v>109</v>
      </c>
      <c r="O71" s="93">
        <f>IFERROR(SUMIF($E$11:$E$70,$E$71,O11:O70),"")</f>
        <v>17</v>
      </c>
      <c r="P71" s="98">
        <v>54.85</v>
      </c>
      <c r="Q71" s="54"/>
      <c r="R71" s="54"/>
      <c r="S71" s="54"/>
      <c r="T71" s="55"/>
      <c r="U71" s="54"/>
      <c r="V71" s="54"/>
      <c r="W71" s="54"/>
    </row>
    <row r="72" spans="1:23" s="56" customFormat="1" ht="15" customHeight="1" x14ac:dyDescent="0.2">
      <c r="A72" s="361"/>
      <c r="B72" s="362"/>
      <c r="C72" s="362"/>
      <c r="D72" s="362"/>
      <c r="E72" s="105" t="s">
        <v>37</v>
      </c>
      <c r="F72" s="93">
        <f>IFERROR(SUMIF($E$11:$E$70,$E$72,F11:F70),"NIL")</f>
        <v>307</v>
      </c>
      <c r="G72" s="93">
        <f>IFERROR(SUMIF($E$11:$E$70,$E$72,G11:G70),"")</f>
        <v>298</v>
      </c>
      <c r="H72" s="93">
        <f>IFERROR(SUMIF($E$11:$E$70,$E$72,H11:H70),"")</f>
        <v>1</v>
      </c>
      <c r="I72" s="93">
        <f>IFERROR(SUMIF($E$11:$E$70,$E$72,I11:I70),"")</f>
        <v>8</v>
      </c>
      <c r="J72" s="97">
        <f>IFERROR(IF(F72&gt;0,ROUND((G72/F72)*100,2),0),"")</f>
        <v>97.07</v>
      </c>
      <c r="K72" s="93">
        <f>IFERROR(SUMIF($E$11:$E$70,$E$72,K11:K70),"")</f>
        <v>0</v>
      </c>
      <c r="L72" s="93">
        <f>IFERROR(SUMIF($E$11:$E$70,$E$72,L11:L70),"")</f>
        <v>23</v>
      </c>
      <c r="M72" s="93">
        <f>IFERROR(SUMIF($E$11:$E$70,$E$72,M11:M70),"")</f>
        <v>139</v>
      </c>
      <c r="N72" s="93">
        <f>IFERROR(SUMIF($E$11:$E$70,$E$72,N11:N70),"")</f>
        <v>109</v>
      </c>
      <c r="O72" s="93">
        <f>IFERROR(SUMIF($E$11:$E$70,$E$72,O11:O70),"")</f>
        <v>27</v>
      </c>
      <c r="P72" s="98">
        <v>57.39</v>
      </c>
      <c r="Q72" s="54"/>
      <c r="R72" s="54"/>
      <c r="S72" s="54"/>
      <c r="T72" s="55"/>
      <c r="U72" s="54"/>
      <c r="V72" s="54"/>
      <c r="W72" s="54"/>
    </row>
    <row r="73" spans="1:23" s="56" customFormat="1" ht="15" customHeight="1" x14ac:dyDescent="0.2">
      <c r="A73" s="363"/>
      <c r="B73" s="364"/>
      <c r="C73" s="364"/>
      <c r="D73" s="364"/>
      <c r="E73" s="105" t="s">
        <v>61</v>
      </c>
      <c r="F73" s="93">
        <f>IFERROR(SUMIF($E$11:$E$70,$E$73,F11:F70),"")</f>
        <v>598</v>
      </c>
      <c r="G73" s="93">
        <f>IFERROR(SUMIF($E$11:$E$70,$E$73,G11:G70),"")</f>
        <v>586</v>
      </c>
      <c r="H73" s="93">
        <f>IFERROR(SUMIF($E$11:$E$70,$E$73,H11:H70),"")</f>
        <v>1</v>
      </c>
      <c r="I73" s="93">
        <f>IFERROR(SUMIF($E$11:$E$70,$E$73,I11:I70),"")</f>
        <v>11</v>
      </c>
      <c r="J73" s="97">
        <f>IFERROR(IF(F73&gt;0,ROUND((G73/F73)*100,2),0),"")</f>
        <v>97.99</v>
      </c>
      <c r="K73" s="93">
        <f>IFERROR(SUMIF($E$11:$E$70,$E$73,K11:K70),"")</f>
        <v>0</v>
      </c>
      <c r="L73" s="93">
        <f>IFERROR(SUMIF($E$11:$E$70,$E$73,L11:L70),"")</f>
        <v>50</v>
      </c>
      <c r="M73" s="93">
        <f>IFERROR(SUMIF($E$11:$E$70,$E$73,M11:M70),"")</f>
        <v>274</v>
      </c>
      <c r="N73" s="93">
        <f>IFERROR(SUMIF($E$11:$E$70,$E$73,N11:N70),"")</f>
        <v>218</v>
      </c>
      <c r="O73" s="93">
        <f>IFERROR(SUMIF($E$11:$E$70,$E$73,O11:O70),"")</f>
        <v>44</v>
      </c>
      <c r="P73" s="98">
        <v>56.15</v>
      </c>
      <c r="Q73" s="54"/>
      <c r="R73" s="54"/>
      <c r="S73" s="54"/>
      <c r="T73" s="55"/>
      <c r="U73" s="54"/>
      <c r="V73" s="54"/>
      <c r="W73" s="54"/>
    </row>
    <row r="74" spans="1:23" ht="20.100000000000001" customHeight="1" x14ac:dyDescent="0.2">
      <c r="A74" s="365" t="s">
        <v>160</v>
      </c>
      <c r="B74" s="366"/>
      <c r="C74" s="366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8"/>
    </row>
    <row r="75" spans="1:23" s="68" customFormat="1" ht="20.100000000000001" customHeight="1" x14ac:dyDescent="0.2">
      <c r="A75" s="62"/>
      <c r="B75" s="60" t="s">
        <v>192</v>
      </c>
      <c r="C75" s="60"/>
      <c r="D75" s="63"/>
      <c r="E75" s="61"/>
      <c r="F75" s="61"/>
      <c r="G75" s="61"/>
      <c r="H75" s="61"/>
      <c r="I75" s="61"/>
      <c r="J75" s="61"/>
      <c r="K75" s="61"/>
      <c r="L75" s="61"/>
      <c r="M75" s="61"/>
      <c r="N75" s="253"/>
      <c r="O75" s="61"/>
      <c r="P75" s="64"/>
      <c r="Q75" s="66"/>
      <c r="R75" s="66"/>
      <c r="S75" s="66"/>
      <c r="T75" s="67"/>
      <c r="U75" s="66"/>
      <c r="V75" s="66"/>
      <c r="W75" s="66"/>
    </row>
    <row r="76" spans="1:23" s="68" customFormat="1" ht="20.100000000000001" customHeight="1" x14ac:dyDescent="0.2">
      <c r="A76" s="571">
        <v>44029</v>
      </c>
      <c r="B76" s="346"/>
      <c r="C76" s="346"/>
      <c r="D76" s="346"/>
      <c r="E76" s="346"/>
      <c r="F76" s="346"/>
      <c r="G76" s="346"/>
      <c r="H76" s="346"/>
      <c r="I76" s="346"/>
      <c r="J76" s="346"/>
      <c r="K76" s="346"/>
      <c r="L76" s="346"/>
      <c r="M76" s="346"/>
      <c r="N76" s="346"/>
      <c r="O76" s="346"/>
      <c r="P76" s="347"/>
      <c r="Q76" s="66"/>
      <c r="R76" s="66"/>
      <c r="S76" s="66"/>
      <c r="T76" s="67"/>
      <c r="U76" s="66"/>
      <c r="V76" s="66"/>
      <c r="W76" s="66"/>
    </row>
    <row r="77" spans="1:23" s="68" customFormat="1" ht="20.100000000000001" customHeight="1" x14ac:dyDescent="0.2">
      <c r="A77" s="62"/>
      <c r="B77" s="60" t="s">
        <v>193</v>
      </c>
      <c r="C77" s="60"/>
      <c r="D77" s="53"/>
      <c r="E77" s="61"/>
      <c r="F77" s="61"/>
      <c r="G77" s="61"/>
      <c r="H77" s="61"/>
      <c r="I77" s="61"/>
      <c r="J77" s="61"/>
      <c r="K77" s="61"/>
      <c r="L77" s="61"/>
      <c r="M77" s="61"/>
      <c r="N77" s="253"/>
      <c r="O77" s="61"/>
      <c r="P77" s="64"/>
      <c r="Q77" s="66"/>
      <c r="R77" s="66"/>
      <c r="S77" s="66"/>
      <c r="T77" s="67"/>
      <c r="U77" s="66"/>
      <c r="V77" s="66"/>
      <c r="W77" s="66"/>
    </row>
    <row r="78" spans="1:23" s="68" customFormat="1" ht="20.100000000000001" customHeight="1" thickBot="1" x14ac:dyDescent="0.25">
      <c r="A78" s="348"/>
      <c r="B78" s="349"/>
      <c r="C78" s="349"/>
      <c r="D78" s="350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2"/>
      <c r="Q78" s="66"/>
      <c r="R78" s="66"/>
      <c r="S78" s="66"/>
      <c r="T78" s="67"/>
      <c r="U78" s="66"/>
      <c r="V78" s="66"/>
      <c r="W78" s="66"/>
    </row>
    <row r="1060" spans="1:23" ht="24.95" customHeight="1" x14ac:dyDescent="0.2">
      <c r="A1060" s="106"/>
      <c r="B1060" s="106"/>
      <c r="C1060" s="106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41"/>
      <c r="O1060" s="2"/>
      <c r="P1060" s="2"/>
      <c r="Q1060" s="2"/>
      <c r="R1060" s="2"/>
      <c r="S1060" s="2"/>
      <c r="T1060" s="2"/>
      <c r="U1060" s="2"/>
      <c r="V1060" s="2"/>
      <c r="W1060" s="2"/>
    </row>
    <row r="1061" spans="1:23" ht="24.95" customHeight="1" x14ac:dyDescent="0.2">
      <c r="A1061" s="107"/>
      <c r="B1061" s="107"/>
      <c r="C1061" s="107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41"/>
      <c r="O1061" s="2"/>
      <c r="P1061" s="2"/>
      <c r="Q1061" s="2"/>
      <c r="R1061" s="2"/>
      <c r="S1061" s="2"/>
      <c r="T1061" s="2"/>
      <c r="U1061" s="2"/>
      <c r="V1061" s="2"/>
      <c r="W1061" s="2"/>
    </row>
    <row r="1062" spans="1:23" ht="24.95" customHeight="1" x14ac:dyDescent="0.2">
      <c r="A1062" s="107"/>
      <c r="B1062" s="107"/>
      <c r="C1062" s="107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41"/>
      <c r="O1062" s="2"/>
      <c r="P1062" s="2"/>
      <c r="Q1062" s="2"/>
      <c r="R1062" s="2"/>
      <c r="S1062" s="2"/>
      <c r="T1062" s="2"/>
      <c r="U1062" s="2"/>
      <c r="V1062" s="2"/>
      <c r="W1062" s="2"/>
    </row>
    <row r="1063" spans="1:23" ht="24.95" customHeight="1" x14ac:dyDescent="0.2">
      <c r="A1063" s="107"/>
      <c r="B1063" s="107"/>
      <c r="C1063" s="107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41"/>
      <c r="O1063" s="2"/>
      <c r="P1063" s="2"/>
      <c r="Q1063" s="2"/>
      <c r="R1063" s="2"/>
      <c r="S1063" s="2"/>
      <c r="T1063" s="2"/>
      <c r="U1063" s="2"/>
      <c r="V1063" s="2"/>
      <c r="W1063" s="2"/>
    </row>
    <row r="1064" spans="1:23" ht="24.95" customHeight="1" x14ac:dyDescent="0.2">
      <c r="A1064" s="107"/>
      <c r="B1064" s="107"/>
      <c r="C1064" s="107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41"/>
      <c r="O1064" s="2"/>
      <c r="P1064" s="2"/>
      <c r="Q1064" s="2"/>
      <c r="R1064" s="2"/>
      <c r="S1064" s="2"/>
      <c r="T1064" s="2"/>
      <c r="U1064" s="2"/>
      <c r="V1064" s="2"/>
      <c r="W1064" s="2"/>
    </row>
    <row r="1065" spans="1:23" ht="24.95" customHeight="1" x14ac:dyDescent="0.2">
      <c r="A1065" s="107"/>
      <c r="B1065" s="107"/>
      <c r="C1065" s="107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41"/>
      <c r="O1065" s="2"/>
      <c r="P1065" s="2"/>
      <c r="Q1065" s="2"/>
      <c r="R1065" s="2"/>
      <c r="S1065" s="2"/>
      <c r="T1065" s="2"/>
      <c r="U1065" s="2"/>
      <c r="V1065" s="2"/>
      <c r="W1065" s="2"/>
    </row>
    <row r="1066" spans="1:23" ht="24.95" customHeight="1" x14ac:dyDescent="0.2">
      <c r="A1066" s="107"/>
      <c r="B1066" s="107"/>
      <c r="C1066" s="107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41"/>
      <c r="O1066" s="2"/>
      <c r="P1066" s="2"/>
      <c r="Q1066" s="2"/>
      <c r="R1066" s="2"/>
      <c r="S1066" s="2"/>
      <c r="T1066" s="2"/>
      <c r="U1066" s="2"/>
      <c r="V1066" s="2"/>
      <c r="W1066" s="2"/>
    </row>
    <row r="1067" spans="1:23" ht="24.95" customHeight="1" x14ac:dyDescent="0.2">
      <c r="A1067" s="107"/>
      <c r="B1067" s="107"/>
      <c r="C1067" s="107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41"/>
      <c r="O1067" s="2"/>
      <c r="P1067" s="2"/>
      <c r="Q1067" s="2"/>
      <c r="R1067" s="2"/>
      <c r="S1067" s="2"/>
      <c r="T1067" s="2"/>
      <c r="U1067" s="2"/>
      <c r="V1067" s="2"/>
      <c r="W1067" s="2"/>
    </row>
    <row r="1068" spans="1:23" ht="24.95" customHeight="1" x14ac:dyDescent="0.2">
      <c r="A1068" s="107"/>
      <c r="B1068" s="107"/>
      <c r="C1068" s="107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41"/>
      <c r="O1068" s="2"/>
      <c r="P1068" s="2"/>
      <c r="Q1068" s="2"/>
      <c r="R1068" s="2"/>
      <c r="S1068" s="2"/>
      <c r="T1068" s="2"/>
      <c r="U1068" s="2"/>
      <c r="V1068" s="2"/>
      <c r="W1068" s="2"/>
    </row>
    <row r="1069" spans="1:23" ht="24.95" customHeight="1" x14ac:dyDescent="0.2">
      <c r="A1069" s="107"/>
      <c r="B1069" s="107"/>
      <c r="C1069" s="107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41"/>
      <c r="O1069" s="2"/>
      <c r="P1069" s="2"/>
      <c r="Q1069" s="2"/>
      <c r="R1069" s="2"/>
      <c r="S1069" s="2"/>
      <c r="T1069" s="2"/>
      <c r="U1069" s="2"/>
      <c r="V1069" s="2"/>
      <c r="W1069" s="2"/>
    </row>
    <row r="1070" spans="1:23" ht="24.95" customHeight="1" x14ac:dyDescent="0.2">
      <c r="A1070" s="107"/>
      <c r="B1070" s="107"/>
      <c r="C1070" s="107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41"/>
      <c r="O1070" s="2"/>
      <c r="P1070" s="2"/>
      <c r="Q1070" s="2"/>
      <c r="R1070" s="2"/>
      <c r="S1070" s="2"/>
      <c r="T1070" s="2"/>
      <c r="U1070" s="2"/>
      <c r="V1070" s="2"/>
      <c r="W1070" s="2"/>
    </row>
    <row r="1071" spans="1:23" ht="24.95" customHeight="1" x14ac:dyDescent="0.2">
      <c r="A1071" s="107"/>
      <c r="B1071" s="107"/>
      <c r="C1071" s="107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41"/>
      <c r="O1071" s="2"/>
      <c r="P1071" s="2"/>
      <c r="Q1071" s="2"/>
      <c r="R1071" s="2"/>
      <c r="S1071" s="2"/>
      <c r="T1071" s="2"/>
      <c r="U1071" s="2"/>
      <c r="V1071" s="2"/>
      <c r="W1071" s="2"/>
    </row>
    <row r="1072" spans="1:23" ht="24.95" customHeight="1" x14ac:dyDescent="0.2">
      <c r="A1072" s="107"/>
      <c r="B1072" s="107"/>
      <c r="C1072" s="107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41"/>
      <c r="O1072" s="2"/>
      <c r="P1072" s="2"/>
      <c r="Q1072" s="2"/>
      <c r="R1072" s="2"/>
      <c r="S1072" s="2"/>
      <c r="T1072" s="2"/>
      <c r="U1072" s="2"/>
      <c r="V1072" s="2"/>
      <c r="W1072" s="2"/>
    </row>
    <row r="1073" spans="1:23" ht="24.95" customHeight="1" x14ac:dyDescent="0.2">
      <c r="A1073" s="107"/>
      <c r="B1073" s="107"/>
      <c r="C1073" s="107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41"/>
      <c r="O1073" s="2"/>
      <c r="P1073" s="2"/>
      <c r="Q1073" s="2"/>
      <c r="R1073" s="2"/>
      <c r="S1073" s="2"/>
      <c r="T1073" s="2"/>
      <c r="U1073" s="2"/>
      <c r="V1073" s="2"/>
      <c r="W1073" s="2"/>
    </row>
    <row r="1074" spans="1:23" ht="24.95" customHeight="1" x14ac:dyDescent="0.2">
      <c r="A1074" s="107"/>
      <c r="B1074" s="107"/>
      <c r="C1074" s="107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41"/>
      <c r="O1074" s="2"/>
      <c r="P1074" s="2"/>
      <c r="Q1074" s="2"/>
      <c r="R1074" s="2"/>
      <c r="S1074" s="2"/>
      <c r="T1074" s="2"/>
      <c r="U1074" s="2"/>
      <c r="V1074" s="2"/>
      <c r="W1074" s="2"/>
    </row>
    <row r="1075" spans="1:23" ht="24.95" customHeight="1" x14ac:dyDescent="0.2">
      <c r="A1075" s="107"/>
      <c r="B1075" s="107"/>
      <c r="C1075" s="107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41"/>
      <c r="O1075" s="2"/>
      <c r="P1075" s="2"/>
      <c r="Q1075" s="2"/>
      <c r="R1075" s="2"/>
      <c r="S1075" s="2"/>
      <c r="T1075" s="2"/>
      <c r="U1075" s="2"/>
      <c r="V1075" s="2"/>
      <c r="W1075" s="2"/>
    </row>
    <row r="1076" spans="1:23" ht="24.95" customHeight="1" x14ac:dyDescent="0.2">
      <c r="A1076" s="107"/>
      <c r="B1076" s="107"/>
      <c r="C1076" s="107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41"/>
      <c r="O1076" s="2"/>
      <c r="P1076" s="2"/>
      <c r="Q1076" s="2"/>
      <c r="R1076" s="2"/>
      <c r="S1076" s="2"/>
      <c r="T1076" s="2"/>
      <c r="U1076" s="2"/>
      <c r="V1076" s="2"/>
      <c r="W1076" s="2"/>
    </row>
    <row r="1077" spans="1:23" ht="24.95" customHeight="1" x14ac:dyDescent="0.2">
      <c r="A1077" s="107"/>
      <c r="B1077" s="107"/>
      <c r="C1077" s="107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41"/>
      <c r="O1077" s="2"/>
      <c r="P1077" s="2"/>
      <c r="Q1077" s="2"/>
      <c r="R1077" s="2"/>
      <c r="S1077" s="2"/>
      <c r="T1077" s="2"/>
      <c r="U1077" s="2"/>
      <c r="V1077" s="2"/>
      <c r="W1077" s="2"/>
    </row>
    <row r="1078" spans="1:23" ht="24.95" customHeight="1" x14ac:dyDescent="0.2">
      <c r="A1078" s="107"/>
      <c r="B1078" s="107"/>
      <c r="C1078" s="107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41"/>
      <c r="O1078" s="2"/>
      <c r="P1078" s="2"/>
      <c r="Q1078" s="2"/>
      <c r="R1078" s="2"/>
      <c r="S1078" s="2"/>
      <c r="T1078" s="2"/>
      <c r="U1078" s="2"/>
      <c r="V1078" s="2"/>
      <c r="W1078" s="2"/>
    </row>
    <row r="1079" spans="1:23" ht="24.95" customHeight="1" x14ac:dyDescent="0.2">
      <c r="A1079" s="107"/>
      <c r="B1079" s="107"/>
      <c r="C1079" s="107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41"/>
      <c r="O1079" s="2"/>
      <c r="P1079" s="2"/>
      <c r="Q1079" s="2"/>
      <c r="R1079" s="2"/>
      <c r="S1079" s="2"/>
      <c r="T1079" s="2"/>
      <c r="U1079" s="2"/>
      <c r="V1079" s="2"/>
      <c r="W1079" s="2"/>
    </row>
  </sheetData>
  <sheetProtection algorithmName="SHA-512" hashValue="SiUB3qcgAo+eZXz8/S8tGX9yT4/+5Pwzvntauc+I7b0qqI1EtsrzyFBt2s/9vnmgg5FYPdkQkIIN9ifUpuJQnQ==" saltValue="V+1Znzh8IHA7BM7pvxeiuA==" spinCount="100000" sheet="1" objects="1" scenarios="1"/>
  <mergeCells count="109">
    <mergeCell ref="A1:P1"/>
    <mergeCell ref="A2:P2"/>
    <mergeCell ref="A3:P3"/>
    <mergeCell ref="A4:P4"/>
    <mergeCell ref="A5:P5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L9:L10"/>
    <mergeCell ref="A11:A13"/>
    <mergeCell ref="B11:B13"/>
    <mergeCell ref="C11:C13"/>
    <mergeCell ref="D11:D13"/>
    <mergeCell ref="F9:F10"/>
    <mergeCell ref="G9:G10"/>
    <mergeCell ref="H9:H10"/>
    <mergeCell ref="I9:I10"/>
    <mergeCell ref="K9:K10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68:A70"/>
    <mergeCell ref="B68:B70"/>
    <mergeCell ref="C68:C70"/>
    <mergeCell ref="D68:D70"/>
    <mergeCell ref="A62:A64"/>
    <mergeCell ref="B62:B64"/>
    <mergeCell ref="C62:C64"/>
    <mergeCell ref="D62:D64"/>
    <mergeCell ref="A65:A67"/>
    <mergeCell ref="B65:B67"/>
    <mergeCell ref="C65:C67"/>
    <mergeCell ref="D65:D67"/>
    <mergeCell ref="A76:P76"/>
    <mergeCell ref="A78:P78"/>
    <mergeCell ref="A71:D73"/>
    <mergeCell ref="A74:P74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1037"/>
  <sheetViews>
    <sheetView showGridLines="0" zoomScaleNormal="100" workbookViewId="0">
      <pane xSplit="16" ySplit="10" topLeftCell="Q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71" t="s">
        <v>93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3"/>
    </row>
    <row r="2" spans="1:23" ht="20.100000000000001" customHeight="1" x14ac:dyDescent="0.2">
      <c r="A2" s="374" t="s">
        <v>157</v>
      </c>
      <c r="B2" s="375"/>
      <c r="C2" s="375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78" t="s">
        <v>158</v>
      </c>
      <c r="B3" s="379"/>
      <c r="C3" s="379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32"/>
      <c r="B4" s="382"/>
      <c r="C4" s="38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83" t="s">
        <v>159</v>
      </c>
      <c r="B5" s="384"/>
      <c r="C5" s="384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20" t="s">
        <v>137</v>
      </c>
      <c r="B6" s="387"/>
      <c r="C6" s="387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2"/>
      <c r="Q6" s="261"/>
      <c r="R6" s="261"/>
      <c r="S6" s="261"/>
      <c r="T6" s="261"/>
      <c r="U6" s="261"/>
      <c r="V6" s="261"/>
      <c r="W6" s="261"/>
    </row>
    <row r="7" spans="1:23" ht="9.9499999999999993" customHeight="1" x14ac:dyDescent="0.2">
      <c r="A7" s="338"/>
      <c r="B7" s="388"/>
      <c r="C7" s="388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4"/>
      <c r="Q7" s="10"/>
      <c r="R7" s="261"/>
      <c r="S7" s="261"/>
      <c r="T7" s="261"/>
      <c r="U7" s="10"/>
      <c r="V7" s="261"/>
      <c r="W7" s="261"/>
    </row>
    <row r="8" spans="1:23" ht="24.95" customHeight="1" x14ac:dyDescent="0.2">
      <c r="A8" s="389"/>
      <c r="B8" s="369" t="s">
        <v>34</v>
      </c>
      <c r="C8" s="370" t="s">
        <v>35</v>
      </c>
      <c r="D8" s="391" t="s">
        <v>0</v>
      </c>
      <c r="E8" s="370" t="s">
        <v>62</v>
      </c>
      <c r="F8" s="370" t="s">
        <v>25</v>
      </c>
      <c r="G8" s="370"/>
      <c r="H8" s="370"/>
      <c r="I8" s="370"/>
      <c r="J8" s="392" t="s">
        <v>15</v>
      </c>
      <c r="K8" s="393" t="s">
        <v>51</v>
      </c>
      <c r="L8" s="393"/>
      <c r="M8" s="393"/>
      <c r="N8" s="393"/>
      <c r="O8" s="393"/>
      <c r="P8" s="394" t="s">
        <v>11</v>
      </c>
    </row>
    <row r="9" spans="1:23" ht="15" customHeight="1" x14ac:dyDescent="0.2">
      <c r="A9" s="389"/>
      <c r="B9" s="369"/>
      <c r="C9" s="370"/>
      <c r="D9" s="39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9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94"/>
    </row>
    <row r="10" spans="1:23" ht="15" customHeight="1" x14ac:dyDescent="0.2">
      <c r="A10" s="390"/>
      <c r="B10" s="369"/>
      <c r="C10" s="370"/>
      <c r="D10" s="391"/>
      <c r="E10" s="370"/>
      <c r="F10" s="370"/>
      <c r="G10" s="370"/>
      <c r="H10" s="370"/>
      <c r="I10" s="370"/>
      <c r="J10" s="392"/>
      <c r="K10" s="369"/>
      <c r="L10" s="369"/>
      <c r="M10" s="369"/>
      <c r="N10" s="369"/>
      <c r="O10" s="369"/>
      <c r="P10" s="394"/>
    </row>
    <row r="11" spans="1:23" s="56" customFormat="1" ht="15" customHeight="1" x14ac:dyDescent="0.2">
      <c r="A11" s="353">
        <v>1</v>
      </c>
      <c r="B11" s="356" t="s">
        <v>163</v>
      </c>
      <c r="C11" s="356" t="s">
        <v>162</v>
      </c>
      <c r="D11" s="356" t="s">
        <v>168</v>
      </c>
      <c r="E11" s="103" t="s">
        <v>36</v>
      </c>
      <c r="F11" s="102">
        <v>11</v>
      </c>
      <c r="G11" s="102">
        <v>11</v>
      </c>
      <c r="H11" s="102">
        <v>0</v>
      </c>
      <c r="I11" s="102">
        <v>0</v>
      </c>
      <c r="J11" s="104">
        <v>100</v>
      </c>
      <c r="K11" s="102">
        <v>0</v>
      </c>
      <c r="L11" s="102">
        <v>0</v>
      </c>
      <c r="M11" s="102">
        <v>0</v>
      </c>
      <c r="N11" s="102">
        <v>7</v>
      </c>
      <c r="O11" s="102">
        <v>4</v>
      </c>
      <c r="P11" s="222">
        <v>86.59</v>
      </c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54"/>
      <c r="B12" s="357"/>
      <c r="C12" s="357"/>
      <c r="D12" s="357"/>
      <c r="E12" s="103" t="s">
        <v>37</v>
      </c>
      <c r="F12" s="102">
        <v>15</v>
      </c>
      <c r="G12" s="102">
        <v>15</v>
      </c>
      <c r="H12" s="102">
        <v>0</v>
      </c>
      <c r="I12" s="102">
        <v>0</v>
      </c>
      <c r="J12" s="104">
        <v>100</v>
      </c>
      <c r="K12" s="102">
        <v>0</v>
      </c>
      <c r="L12" s="102">
        <v>0</v>
      </c>
      <c r="M12" s="102">
        <v>4</v>
      </c>
      <c r="N12" s="102">
        <v>8</v>
      </c>
      <c r="O12" s="102">
        <v>3</v>
      </c>
      <c r="P12" s="222">
        <v>72.5</v>
      </c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55"/>
      <c r="B13" s="358"/>
      <c r="C13" s="358"/>
      <c r="D13" s="358"/>
      <c r="E13" s="103" t="s">
        <v>61</v>
      </c>
      <c r="F13" s="102">
        <v>26</v>
      </c>
      <c r="G13" s="102">
        <v>26</v>
      </c>
      <c r="H13" s="102">
        <v>0</v>
      </c>
      <c r="I13" s="102">
        <v>0</v>
      </c>
      <c r="J13" s="104">
        <v>100</v>
      </c>
      <c r="K13" s="102">
        <v>0</v>
      </c>
      <c r="L13" s="102">
        <v>0</v>
      </c>
      <c r="M13" s="102">
        <v>4</v>
      </c>
      <c r="N13" s="102">
        <v>15</v>
      </c>
      <c r="O13" s="102">
        <v>7</v>
      </c>
      <c r="P13" s="222">
        <v>78.459999999999994</v>
      </c>
      <c r="Q13" s="54"/>
      <c r="R13" s="54"/>
      <c r="S13" s="54"/>
      <c r="T13" s="55"/>
      <c r="U13" s="54"/>
      <c r="V13" s="54"/>
      <c r="W13" s="54"/>
    </row>
    <row r="14" spans="1:23" s="56" customFormat="1" ht="15" customHeight="1" x14ac:dyDescent="0.2">
      <c r="A14" s="353">
        <v>2</v>
      </c>
      <c r="B14" s="356" t="s">
        <v>163</v>
      </c>
      <c r="C14" s="356" t="s">
        <v>162</v>
      </c>
      <c r="D14" s="356" t="s">
        <v>174</v>
      </c>
      <c r="E14" s="103" t="s">
        <v>36</v>
      </c>
      <c r="F14" s="102">
        <v>8</v>
      </c>
      <c r="G14" s="102">
        <v>8</v>
      </c>
      <c r="H14" s="102">
        <v>0</v>
      </c>
      <c r="I14" s="102">
        <v>0</v>
      </c>
      <c r="J14" s="104">
        <v>100</v>
      </c>
      <c r="K14" s="102">
        <v>0</v>
      </c>
      <c r="L14" s="102">
        <v>2</v>
      </c>
      <c r="M14" s="102">
        <v>4</v>
      </c>
      <c r="N14" s="102">
        <v>1</v>
      </c>
      <c r="O14" s="102">
        <v>1</v>
      </c>
      <c r="P14" s="222">
        <v>52.19</v>
      </c>
      <c r="Q14" s="54"/>
      <c r="R14" s="54"/>
      <c r="S14" s="54"/>
      <c r="T14" s="55"/>
      <c r="U14" s="54"/>
      <c r="V14" s="54"/>
      <c r="W14" s="54"/>
    </row>
    <row r="15" spans="1:23" s="56" customFormat="1" ht="15" customHeight="1" x14ac:dyDescent="0.2">
      <c r="A15" s="354"/>
      <c r="B15" s="357"/>
      <c r="C15" s="357"/>
      <c r="D15" s="357"/>
      <c r="E15" s="103" t="s">
        <v>37</v>
      </c>
      <c r="F15" s="102">
        <v>17</v>
      </c>
      <c r="G15" s="102">
        <v>17</v>
      </c>
      <c r="H15" s="102">
        <v>0</v>
      </c>
      <c r="I15" s="102">
        <v>0</v>
      </c>
      <c r="J15" s="104">
        <v>100</v>
      </c>
      <c r="K15" s="102">
        <v>0</v>
      </c>
      <c r="L15" s="102">
        <v>3</v>
      </c>
      <c r="M15" s="102">
        <v>6</v>
      </c>
      <c r="N15" s="102">
        <v>6</v>
      </c>
      <c r="O15" s="102">
        <v>2</v>
      </c>
      <c r="P15" s="222">
        <v>57.21</v>
      </c>
      <c r="Q15" s="54"/>
      <c r="R15" s="54"/>
      <c r="S15" s="54"/>
      <c r="T15" s="55"/>
      <c r="U15" s="54"/>
      <c r="V15" s="54"/>
      <c r="W15" s="54"/>
    </row>
    <row r="16" spans="1:23" s="56" customFormat="1" ht="15" customHeight="1" x14ac:dyDescent="0.2">
      <c r="A16" s="355"/>
      <c r="B16" s="358"/>
      <c r="C16" s="358"/>
      <c r="D16" s="358"/>
      <c r="E16" s="103" t="s">
        <v>61</v>
      </c>
      <c r="F16" s="102">
        <v>25</v>
      </c>
      <c r="G16" s="102">
        <v>25</v>
      </c>
      <c r="H16" s="102">
        <v>0</v>
      </c>
      <c r="I16" s="102">
        <v>0</v>
      </c>
      <c r="J16" s="104">
        <v>100</v>
      </c>
      <c r="K16" s="102">
        <v>0</v>
      </c>
      <c r="L16" s="102">
        <v>5</v>
      </c>
      <c r="M16" s="102">
        <v>10</v>
      </c>
      <c r="N16" s="102">
        <v>7</v>
      </c>
      <c r="O16" s="102">
        <v>3</v>
      </c>
      <c r="P16" s="222">
        <v>55.6</v>
      </c>
      <c r="Q16" s="54"/>
      <c r="R16" s="54"/>
      <c r="S16" s="54"/>
      <c r="T16" s="55"/>
      <c r="U16" s="54"/>
      <c r="V16" s="54"/>
      <c r="W16" s="54"/>
    </row>
    <row r="17" spans="1:23" s="56" customFormat="1" ht="15" customHeight="1" x14ac:dyDescent="0.2">
      <c r="A17" s="353">
        <v>3</v>
      </c>
      <c r="B17" s="356" t="s">
        <v>163</v>
      </c>
      <c r="C17" s="356" t="s">
        <v>162</v>
      </c>
      <c r="D17" s="356" t="s">
        <v>179</v>
      </c>
      <c r="E17" s="103" t="s">
        <v>36</v>
      </c>
      <c r="F17" s="102">
        <v>2</v>
      </c>
      <c r="G17" s="102">
        <v>2</v>
      </c>
      <c r="H17" s="102">
        <v>0</v>
      </c>
      <c r="I17" s="102">
        <v>0</v>
      </c>
      <c r="J17" s="104">
        <v>100</v>
      </c>
      <c r="K17" s="102">
        <v>0</v>
      </c>
      <c r="L17" s="102">
        <v>0</v>
      </c>
      <c r="M17" s="102">
        <v>1</v>
      </c>
      <c r="N17" s="102">
        <v>1</v>
      </c>
      <c r="O17" s="102">
        <v>0</v>
      </c>
      <c r="P17" s="222">
        <v>57.5</v>
      </c>
      <c r="Q17" s="54"/>
      <c r="R17" s="54"/>
      <c r="S17" s="54"/>
      <c r="T17" s="55"/>
      <c r="U17" s="54"/>
      <c r="V17" s="54"/>
      <c r="W17" s="54"/>
    </row>
    <row r="18" spans="1:23" s="56" customFormat="1" ht="15" customHeight="1" x14ac:dyDescent="0.2">
      <c r="A18" s="354"/>
      <c r="B18" s="357"/>
      <c r="C18" s="357"/>
      <c r="D18" s="357"/>
      <c r="E18" s="103" t="s">
        <v>37</v>
      </c>
      <c r="F18" s="102">
        <v>2</v>
      </c>
      <c r="G18" s="102">
        <v>2</v>
      </c>
      <c r="H18" s="102">
        <v>0</v>
      </c>
      <c r="I18" s="102">
        <v>0</v>
      </c>
      <c r="J18" s="104">
        <v>100</v>
      </c>
      <c r="K18" s="102">
        <v>0</v>
      </c>
      <c r="L18" s="102">
        <v>0</v>
      </c>
      <c r="M18" s="102">
        <v>0</v>
      </c>
      <c r="N18" s="102">
        <v>1</v>
      </c>
      <c r="O18" s="102">
        <v>1</v>
      </c>
      <c r="P18" s="222">
        <v>80</v>
      </c>
      <c r="Q18" s="54"/>
      <c r="R18" s="54"/>
      <c r="S18" s="54"/>
      <c r="T18" s="55"/>
      <c r="U18" s="54"/>
      <c r="V18" s="54"/>
      <c r="W18" s="54"/>
    </row>
    <row r="19" spans="1:23" s="56" customFormat="1" ht="15" customHeight="1" x14ac:dyDescent="0.2">
      <c r="A19" s="355"/>
      <c r="B19" s="358"/>
      <c r="C19" s="358"/>
      <c r="D19" s="358"/>
      <c r="E19" s="103" t="s">
        <v>61</v>
      </c>
      <c r="F19" s="102">
        <v>4</v>
      </c>
      <c r="G19" s="102">
        <v>4</v>
      </c>
      <c r="H19" s="102">
        <v>0</v>
      </c>
      <c r="I19" s="102">
        <v>0</v>
      </c>
      <c r="J19" s="104">
        <v>100</v>
      </c>
      <c r="K19" s="102">
        <v>0</v>
      </c>
      <c r="L19" s="102">
        <v>0</v>
      </c>
      <c r="M19" s="102">
        <v>1</v>
      </c>
      <c r="N19" s="102">
        <v>2</v>
      </c>
      <c r="O19" s="102">
        <v>1</v>
      </c>
      <c r="P19" s="222">
        <v>68.75</v>
      </c>
      <c r="Q19" s="54"/>
      <c r="R19" s="54"/>
      <c r="S19" s="54"/>
      <c r="T19" s="55"/>
      <c r="U19" s="54"/>
      <c r="V19" s="54"/>
      <c r="W19" s="54"/>
    </row>
    <row r="20" spans="1:23" s="56" customFormat="1" ht="15" customHeight="1" x14ac:dyDescent="0.2">
      <c r="A20" s="353">
        <v>4</v>
      </c>
      <c r="B20" s="356" t="s">
        <v>165</v>
      </c>
      <c r="C20" s="356" t="s">
        <v>162</v>
      </c>
      <c r="D20" s="356" t="s">
        <v>183</v>
      </c>
      <c r="E20" s="103" t="s">
        <v>36</v>
      </c>
      <c r="F20" s="102">
        <v>13</v>
      </c>
      <c r="G20" s="102">
        <v>13</v>
      </c>
      <c r="H20" s="102">
        <v>0</v>
      </c>
      <c r="I20" s="102">
        <v>0</v>
      </c>
      <c r="J20" s="104">
        <v>100</v>
      </c>
      <c r="K20" s="102">
        <v>0</v>
      </c>
      <c r="L20" s="102">
        <v>5</v>
      </c>
      <c r="M20" s="102">
        <v>5</v>
      </c>
      <c r="N20" s="102">
        <v>3</v>
      </c>
      <c r="O20" s="102">
        <v>0</v>
      </c>
      <c r="P20" s="222">
        <v>40</v>
      </c>
      <c r="Q20" s="54"/>
      <c r="R20" s="54"/>
      <c r="S20" s="54"/>
      <c r="T20" s="55"/>
      <c r="U20" s="54"/>
      <c r="V20" s="54"/>
      <c r="W20" s="54"/>
    </row>
    <row r="21" spans="1:23" s="56" customFormat="1" ht="15" customHeight="1" x14ac:dyDescent="0.2">
      <c r="A21" s="354"/>
      <c r="B21" s="357"/>
      <c r="C21" s="357"/>
      <c r="D21" s="357"/>
      <c r="E21" s="103" t="s">
        <v>37</v>
      </c>
      <c r="F21" s="102">
        <v>21</v>
      </c>
      <c r="G21" s="102">
        <v>21</v>
      </c>
      <c r="H21" s="102">
        <v>0</v>
      </c>
      <c r="I21" s="102">
        <v>0</v>
      </c>
      <c r="J21" s="104">
        <v>100</v>
      </c>
      <c r="K21" s="102">
        <v>0</v>
      </c>
      <c r="L21" s="102">
        <v>9</v>
      </c>
      <c r="M21" s="102">
        <v>9</v>
      </c>
      <c r="N21" s="102">
        <v>3</v>
      </c>
      <c r="O21" s="102">
        <v>0</v>
      </c>
      <c r="P21" s="222">
        <v>35.71</v>
      </c>
      <c r="Q21" s="54"/>
      <c r="R21" s="54"/>
      <c r="S21" s="54"/>
      <c r="T21" s="55"/>
      <c r="U21" s="54"/>
      <c r="V21" s="54"/>
      <c r="W21" s="54"/>
    </row>
    <row r="22" spans="1:23" s="56" customFormat="1" ht="15" customHeight="1" x14ac:dyDescent="0.2">
      <c r="A22" s="355"/>
      <c r="B22" s="358"/>
      <c r="C22" s="358"/>
      <c r="D22" s="358"/>
      <c r="E22" s="103" t="s">
        <v>61</v>
      </c>
      <c r="F22" s="102">
        <v>34</v>
      </c>
      <c r="G22" s="102">
        <v>34</v>
      </c>
      <c r="H22" s="102">
        <v>0</v>
      </c>
      <c r="I22" s="102">
        <v>0</v>
      </c>
      <c r="J22" s="104">
        <v>100</v>
      </c>
      <c r="K22" s="102">
        <v>0</v>
      </c>
      <c r="L22" s="102">
        <v>14</v>
      </c>
      <c r="M22" s="102">
        <v>14</v>
      </c>
      <c r="N22" s="102">
        <v>6</v>
      </c>
      <c r="O22" s="102">
        <v>0</v>
      </c>
      <c r="P22" s="222">
        <v>37.35</v>
      </c>
      <c r="Q22" s="54"/>
      <c r="R22" s="54"/>
      <c r="S22" s="54"/>
      <c r="T22" s="55"/>
      <c r="U22" s="54"/>
      <c r="V22" s="54"/>
      <c r="W22" s="54"/>
    </row>
    <row r="23" spans="1:23" s="56" customFormat="1" ht="15" customHeight="1" x14ac:dyDescent="0.2">
      <c r="A23" s="353">
        <v>5</v>
      </c>
      <c r="B23" s="356" t="s">
        <v>163</v>
      </c>
      <c r="C23" s="356" t="s">
        <v>162</v>
      </c>
      <c r="D23" s="356" t="s">
        <v>189</v>
      </c>
      <c r="E23" s="103" t="s">
        <v>36</v>
      </c>
      <c r="F23" s="102">
        <v>21</v>
      </c>
      <c r="G23" s="102">
        <v>20</v>
      </c>
      <c r="H23" s="102">
        <v>0</v>
      </c>
      <c r="I23" s="102">
        <v>1</v>
      </c>
      <c r="J23" s="104">
        <v>95.24</v>
      </c>
      <c r="K23" s="102">
        <v>0</v>
      </c>
      <c r="L23" s="102">
        <v>3</v>
      </c>
      <c r="M23" s="102">
        <v>12</v>
      </c>
      <c r="N23" s="102">
        <v>3</v>
      </c>
      <c r="O23" s="102">
        <v>2</v>
      </c>
      <c r="P23" s="222">
        <v>51.07</v>
      </c>
      <c r="Q23" s="54"/>
      <c r="R23" s="54"/>
      <c r="S23" s="54"/>
      <c r="T23" s="55"/>
      <c r="U23" s="54"/>
      <c r="V23" s="54"/>
      <c r="W23" s="54"/>
    </row>
    <row r="24" spans="1:23" s="56" customFormat="1" ht="15" customHeight="1" x14ac:dyDescent="0.2">
      <c r="A24" s="354"/>
      <c r="B24" s="357"/>
      <c r="C24" s="357"/>
      <c r="D24" s="357"/>
      <c r="E24" s="103" t="s">
        <v>37</v>
      </c>
      <c r="F24" s="102">
        <v>18</v>
      </c>
      <c r="G24" s="102">
        <v>17</v>
      </c>
      <c r="H24" s="102">
        <v>0</v>
      </c>
      <c r="I24" s="102">
        <v>1</v>
      </c>
      <c r="J24" s="104">
        <v>94.44</v>
      </c>
      <c r="K24" s="102">
        <v>0</v>
      </c>
      <c r="L24" s="102">
        <v>1</v>
      </c>
      <c r="M24" s="102">
        <v>8</v>
      </c>
      <c r="N24" s="102">
        <v>7</v>
      </c>
      <c r="O24" s="102">
        <v>1</v>
      </c>
      <c r="P24" s="222">
        <v>56.81</v>
      </c>
      <c r="Q24" s="54"/>
      <c r="R24" s="54"/>
      <c r="S24" s="54"/>
      <c r="T24" s="55"/>
      <c r="U24" s="54"/>
      <c r="V24" s="54"/>
      <c r="W24" s="54"/>
    </row>
    <row r="25" spans="1:23" s="56" customFormat="1" ht="15" customHeight="1" x14ac:dyDescent="0.2">
      <c r="A25" s="355"/>
      <c r="B25" s="358"/>
      <c r="C25" s="358"/>
      <c r="D25" s="358"/>
      <c r="E25" s="103" t="s">
        <v>61</v>
      </c>
      <c r="F25" s="102">
        <v>39</v>
      </c>
      <c r="G25" s="102">
        <v>37</v>
      </c>
      <c r="H25" s="102">
        <v>0</v>
      </c>
      <c r="I25" s="102">
        <v>2</v>
      </c>
      <c r="J25" s="104">
        <v>94.87</v>
      </c>
      <c r="K25" s="102">
        <v>0</v>
      </c>
      <c r="L25" s="102">
        <v>4</v>
      </c>
      <c r="M25" s="102">
        <v>20</v>
      </c>
      <c r="N25" s="102">
        <v>10</v>
      </c>
      <c r="O25" s="102">
        <v>3</v>
      </c>
      <c r="P25" s="222">
        <v>53.72</v>
      </c>
      <c r="Q25" s="54"/>
      <c r="R25" s="54"/>
      <c r="S25" s="54"/>
      <c r="T25" s="55"/>
      <c r="U25" s="54"/>
      <c r="V25" s="54"/>
      <c r="W25" s="54"/>
    </row>
    <row r="26" spans="1:23" s="56" customFormat="1" ht="15" customHeight="1" x14ac:dyDescent="0.2">
      <c r="A26" s="353">
        <v>6</v>
      </c>
      <c r="B26" s="356" t="s">
        <v>163</v>
      </c>
      <c r="C26" s="356" t="s">
        <v>162</v>
      </c>
      <c r="D26" s="356" t="s">
        <v>190</v>
      </c>
      <c r="E26" s="103" t="s">
        <v>36</v>
      </c>
      <c r="F26" s="102">
        <v>2</v>
      </c>
      <c r="G26" s="102">
        <v>2</v>
      </c>
      <c r="H26" s="102">
        <v>0</v>
      </c>
      <c r="I26" s="102">
        <v>0</v>
      </c>
      <c r="J26" s="104">
        <v>100</v>
      </c>
      <c r="K26" s="102">
        <v>0</v>
      </c>
      <c r="L26" s="102">
        <v>0</v>
      </c>
      <c r="M26" s="102">
        <v>0</v>
      </c>
      <c r="N26" s="102">
        <v>2</v>
      </c>
      <c r="O26" s="102">
        <v>0</v>
      </c>
      <c r="P26" s="222">
        <v>75</v>
      </c>
      <c r="Q26" s="54"/>
      <c r="R26" s="54"/>
      <c r="S26" s="54"/>
      <c r="T26" s="55"/>
      <c r="U26" s="54"/>
      <c r="V26" s="54"/>
      <c r="W26" s="54"/>
    </row>
    <row r="27" spans="1:23" s="56" customFormat="1" ht="15" customHeight="1" x14ac:dyDescent="0.2">
      <c r="A27" s="354"/>
      <c r="B27" s="357"/>
      <c r="C27" s="357"/>
      <c r="D27" s="357"/>
      <c r="E27" s="103" t="s">
        <v>37</v>
      </c>
      <c r="F27" s="102">
        <v>8</v>
      </c>
      <c r="G27" s="102">
        <v>8</v>
      </c>
      <c r="H27" s="102">
        <v>0</v>
      </c>
      <c r="I27" s="102">
        <v>0</v>
      </c>
      <c r="J27" s="104">
        <v>100</v>
      </c>
      <c r="K27" s="102">
        <v>0</v>
      </c>
      <c r="L27" s="102">
        <v>0</v>
      </c>
      <c r="M27" s="102">
        <v>4</v>
      </c>
      <c r="N27" s="102">
        <v>4</v>
      </c>
      <c r="O27" s="102">
        <v>0</v>
      </c>
      <c r="P27" s="222">
        <v>63.44</v>
      </c>
      <c r="Q27" s="54"/>
      <c r="R27" s="54"/>
      <c r="S27" s="54"/>
      <c r="T27" s="55"/>
      <c r="U27" s="54"/>
      <c r="V27" s="54"/>
      <c r="W27" s="54"/>
    </row>
    <row r="28" spans="1:23" s="56" customFormat="1" ht="15" customHeight="1" x14ac:dyDescent="0.2">
      <c r="A28" s="355"/>
      <c r="B28" s="358"/>
      <c r="C28" s="358"/>
      <c r="D28" s="358"/>
      <c r="E28" s="103" t="s">
        <v>61</v>
      </c>
      <c r="F28" s="102">
        <v>10</v>
      </c>
      <c r="G28" s="102">
        <v>10</v>
      </c>
      <c r="H28" s="102">
        <v>0</v>
      </c>
      <c r="I28" s="102">
        <v>0</v>
      </c>
      <c r="J28" s="104">
        <v>100</v>
      </c>
      <c r="K28" s="102">
        <v>0</v>
      </c>
      <c r="L28" s="102">
        <v>0</v>
      </c>
      <c r="M28" s="102">
        <v>4</v>
      </c>
      <c r="N28" s="102">
        <v>6</v>
      </c>
      <c r="O28" s="102">
        <v>0</v>
      </c>
      <c r="P28" s="222">
        <v>65.75</v>
      </c>
      <c r="Q28" s="54"/>
      <c r="R28" s="54"/>
      <c r="S28" s="54"/>
      <c r="T28" s="55"/>
      <c r="U28" s="54"/>
      <c r="V28" s="54"/>
      <c r="W28" s="54"/>
    </row>
    <row r="29" spans="1:23" s="56" customFormat="1" ht="15" customHeight="1" x14ac:dyDescent="0.2">
      <c r="A29" s="359" t="s">
        <v>48</v>
      </c>
      <c r="B29" s="360"/>
      <c r="C29" s="360"/>
      <c r="D29" s="360"/>
      <c r="E29" s="105" t="s">
        <v>36</v>
      </c>
      <c r="F29" s="93">
        <f>IFERROR(SUMIF($E$11:$E$28,$E$29,F11:F28),"")</f>
        <v>57</v>
      </c>
      <c r="G29" s="93">
        <f>IFERROR(SUMIF($E$11:$E$28,$E$29,G11:G28),"")</f>
        <v>56</v>
      </c>
      <c r="H29" s="93">
        <f>IFERROR(SUMIF($E$11:$E$28,$E$29,H11:H28),"")</f>
        <v>0</v>
      </c>
      <c r="I29" s="93">
        <f>IFERROR(SUMIF($E$11:$E$28,$E$29,I11:I28),"")</f>
        <v>1</v>
      </c>
      <c r="J29" s="97">
        <f>IFERROR(IF(F29&gt;0,ROUND((G29/F29)*100,2),0),"")</f>
        <v>98.25</v>
      </c>
      <c r="K29" s="93">
        <f>IFERROR(SUMIF($E$11:$E$28,$E$29,K11:K28),"")</f>
        <v>0</v>
      </c>
      <c r="L29" s="93">
        <f>IFERROR(SUMIF($E$11:$E$28,$E$29,L11:L28),"")</f>
        <v>10</v>
      </c>
      <c r="M29" s="93">
        <f>IFERROR(SUMIF($E$11:$E$28,$E$29,M11:M28),"")</f>
        <v>22</v>
      </c>
      <c r="N29" s="93">
        <f>IFERROR(SUMIF($E$11:$E$28,$E$29,N11:N28),"")</f>
        <v>17</v>
      </c>
      <c r="O29" s="93">
        <f>IFERROR(SUMIF($E$11:$E$28,$E$29,O11:O28),"")</f>
        <v>7</v>
      </c>
      <c r="P29" s="98">
        <v>56.62</v>
      </c>
      <c r="Q29" s="54"/>
      <c r="R29" s="54"/>
      <c r="S29" s="54"/>
      <c r="T29" s="55"/>
      <c r="U29" s="54"/>
      <c r="V29" s="54"/>
      <c r="W29" s="54"/>
    </row>
    <row r="30" spans="1:23" s="56" customFormat="1" ht="15" customHeight="1" x14ac:dyDescent="0.2">
      <c r="A30" s="361"/>
      <c r="B30" s="362"/>
      <c r="C30" s="362"/>
      <c r="D30" s="362"/>
      <c r="E30" s="105" t="s">
        <v>37</v>
      </c>
      <c r="F30" s="93">
        <f>IFERROR(SUMIF($E$11:$E$28,$E$30,F11:F28),"NIL")</f>
        <v>81</v>
      </c>
      <c r="G30" s="93">
        <f>IFERROR(SUMIF($E$11:$E$28,$E$30,G11:G28),"")</f>
        <v>80</v>
      </c>
      <c r="H30" s="93">
        <f>IFERROR(SUMIF($E$11:$E$28,$E$30,H11:H28),"")</f>
        <v>0</v>
      </c>
      <c r="I30" s="93">
        <f>IFERROR(SUMIF($E$11:$E$28,$E$30,I11:I28),"")</f>
        <v>1</v>
      </c>
      <c r="J30" s="97">
        <f>IFERROR(IF(F30&gt;0,ROUND((G30/F30)*100,2),0),"")</f>
        <v>98.77</v>
      </c>
      <c r="K30" s="93">
        <f>IFERROR(SUMIF($E$11:$E$28,$E$30,K11:K28),"")</f>
        <v>0</v>
      </c>
      <c r="L30" s="93">
        <f>IFERROR(SUMIF($E$11:$E$28,$E$30,L11:L28),"")</f>
        <v>13</v>
      </c>
      <c r="M30" s="93">
        <f>IFERROR(SUMIF($E$11:$E$28,$E$30,M11:M28),"")</f>
        <v>31</v>
      </c>
      <c r="N30" s="93">
        <f>IFERROR(SUMIF($E$11:$E$28,$E$30,N11:N28),"")</f>
        <v>29</v>
      </c>
      <c r="O30" s="93">
        <f>IFERROR(SUMIF($E$11:$E$28,$E$30,O11:O28),"")</f>
        <v>7</v>
      </c>
      <c r="P30" s="98">
        <v>55.56</v>
      </c>
      <c r="Q30" s="54"/>
      <c r="R30" s="54"/>
      <c r="S30" s="54"/>
      <c r="T30" s="55"/>
      <c r="U30" s="54"/>
      <c r="V30" s="54"/>
      <c r="W30" s="54"/>
    </row>
    <row r="31" spans="1:23" s="56" customFormat="1" ht="15" customHeight="1" x14ac:dyDescent="0.2">
      <c r="A31" s="363"/>
      <c r="B31" s="364"/>
      <c r="C31" s="364"/>
      <c r="D31" s="364"/>
      <c r="E31" s="105" t="s">
        <v>61</v>
      </c>
      <c r="F31" s="93">
        <f>IFERROR(SUMIF($E$11:$E$28,$E$31,F11:F28),"")</f>
        <v>138</v>
      </c>
      <c r="G31" s="93">
        <f>IFERROR(SUMIF($E$11:$E$28,$E$31,G11:G28),"")</f>
        <v>136</v>
      </c>
      <c r="H31" s="93">
        <f>IFERROR(SUMIF($E$11:$E$28,$E$31,H11:H28),"")</f>
        <v>0</v>
      </c>
      <c r="I31" s="93">
        <f>IFERROR(SUMIF($E$11:$E$28,$E$31,I11:I28),"")</f>
        <v>2</v>
      </c>
      <c r="J31" s="97">
        <f>IFERROR(IF(F31&gt;0,ROUND((G31/F31)*100,2),0),"")</f>
        <v>98.55</v>
      </c>
      <c r="K31" s="93">
        <f>IFERROR(SUMIF($E$11:$E$28,$E$31,K11:K28),"")</f>
        <v>0</v>
      </c>
      <c r="L31" s="93">
        <f>IFERROR(SUMIF($E$11:$E$28,$E$31,L11:L28),"")</f>
        <v>23</v>
      </c>
      <c r="M31" s="93">
        <f>IFERROR(SUMIF($E$11:$E$28,$E$31,M11:M28),"")</f>
        <v>53</v>
      </c>
      <c r="N31" s="93">
        <f>IFERROR(SUMIF($E$11:$E$28,$E$31,N11:N28),"")</f>
        <v>46</v>
      </c>
      <c r="O31" s="93">
        <f>IFERROR(SUMIF($E$11:$E$28,$E$31,O11:O28),"")</f>
        <v>14</v>
      </c>
      <c r="P31" s="98">
        <v>56</v>
      </c>
      <c r="Q31" s="54"/>
      <c r="R31" s="54"/>
      <c r="S31" s="54"/>
      <c r="T31" s="55"/>
      <c r="U31" s="54"/>
      <c r="V31" s="54"/>
      <c r="W31" s="54"/>
    </row>
    <row r="32" spans="1:23" ht="20.100000000000001" customHeight="1" x14ac:dyDescent="0.2">
      <c r="A32" s="365" t="s">
        <v>160</v>
      </c>
      <c r="B32" s="366"/>
      <c r="C32" s="366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8"/>
    </row>
    <row r="33" spans="1:23" s="68" customFormat="1" ht="20.100000000000001" customHeight="1" x14ac:dyDescent="0.2">
      <c r="A33" s="62"/>
      <c r="B33" s="60" t="s">
        <v>192</v>
      </c>
      <c r="C33" s="60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253"/>
      <c r="O33" s="61"/>
      <c r="P33" s="64"/>
      <c r="Q33" s="66"/>
      <c r="R33" s="66"/>
      <c r="S33" s="66"/>
      <c r="T33" s="67"/>
      <c r="U33" s="66"/>
      <c r="V33" s="66"/>
      <c r="W33" s="66"/>
    </row>
    <row r="34" spans="1:23" s="68" customFormat="1" ht="20.100000000000001" customHeight="1" x14ac:dyDescent="0.2">
      <c r="A34" s="571">
        <v>44029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7"/>
      <c r="Q34" s="66"/>
      <c r="R34" s="66"/>
      <c r="S34" s="66"/>
      <c r="T34" s="67"/>
      <c r="U34" s="66"/>
      <c r="V34" s="66"/>
      <c r="W34" s="66"/>
    </row>
    <row r="35" spans="1:23" s="68" customFormat="1" ht="20.100000000000001" customHeight="1" x14ac:dyDescent="0.2">
      <c r="A35" s="62"/>
      <c r="B35" s="60" t="s">
        <v>193</v>
      </c>
      <c r="C35" s="60"/>
      <c r="D35" s="53"/>
      <c r="E35" s="61"/>
      <c r="F35" s="61"/>
      <c r="G35" s="61"/>
      <c r="H35" s="61"/>
      <c r="I35" s="61"/>
      <c r="J35" s="61"/>
      <c r="K35" s="61"/>
      <c r="L35" s="61"/>
      <c r="M35" s="61"/>
      <c r="N35" s="253"/>
      <c r="O35" s="61"/>
      <c r="P35" s="64"/>
      <c r="Q35" s="66"/>
      <c r="R35" s="66"/>
      <c r="S35" s="66"/>
      <c r="T35" s="67"/>
      <c r="U35" s="66"/>
      <c r="V35" s="66"/>
      <c r="W35" s="66"/>
    </row>
    <row r="36" spans="1:23" s="68" customFormat="1" ht="20.100000000000001" customHeight="1" thickBot="1" x14ac:dyDescent="0.25">
      <c r="A36" s="348"/>
      <c r="B36" s="349"/>
      <c r="C36" s="349"/>
      <c r="D36" s="350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2"/>
      <c r="Q36" s="66"/>
      <c r="R36" s="66"/>
      <c r="S36" s="66"/>
      <c r="T36" s="67"/>
      <c r="U36" s="66"/>
      <c r="V36" s="66"/>
      <c r="W36" s="66"/>
    </row>
    <row r="1018" spans="1:23" ht="24.95" customHeight="1" x14ac:dyDescent="0.2">
      <c r="A1018" s="106"/>
      <c r="B1018" s="106"/>
      <c r="C1018" s="106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41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:23" ht="24.95" customHeight="1" x14ac:dyDescent="0.2">
      <c r="A1019" s="107"/>
      <c r="B1019" s="107"/>
      <c r="C1019" s="107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41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:23" ht="24.95" customHeight="1" x14ac:dyDescent="0.2">
      <c r="A1020" s="107"/>
      <c r="B1020" s="107"/>
      <c r="C1020" s="107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41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:23" ht="24.95" customHeight="1" x14ac:dyDescent="0.2">
      <c r="A1021" s="107"/>
      <c r="B1021" s="107"/>
      <c r="C1021" s="107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41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:23" ht="24.95" customHeight="1" x14ac:dyDescent="0.2">
      <c r="A1022" s="107"/>
      <c r="B1022" s="107"/>
      <c r="C1022" s="107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41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24.95" customHeight="1" x14ac:dyDescent="0.2">
      <c r="A1023" s="107"/>
      <c r="B1023" s="107"/>
      <c r="C1023" s="107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41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24.95" customHeight="1" x14ac:dyDescent="0.2">
      <c r="A1024" s="107"/>
      <c r="B1024" s="107"/>
      <c r="C1024" s="107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41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24.95" customHeight="1" x14ac:dyDescent="0.2">
      <c r="A1025" s="107"/>
      <c r="B1025" s="107"/>
      <c r="C1025" s="107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41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24.95" customHeight="1" x14ac:dyDescent="0.2">
      <c r="A1026" s="107"/>
      <c r="B1026" s="107"/>
      <c r="C1026" s="107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41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24.95" customHeight="1" x14ac:dyDescent="0.2">
      <c r="A1027" s="107"/>
      <c r="B1027" s="107"/>
      <c r="C1027" s="107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41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24.95" customHeight="1" x14ac:dyDescent="0.2">
      <c r="A1028" s="107"/>
      <c r="B1028" s="107"/>
      <c r="C1028" s="107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41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 x14ac:dyDescent="0.2">
      <c r="A1029" s="107"/>
      <c r="B1029" s="107"/>
      <c r="C1029" s="107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41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 x14ac:dyDescent="0.2">
      <c r="A1030" s="107"/>
      <c r="B1030" s="107"/>
      <c r="C1030" s="107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41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 x14ac:dyDescent="0.2">
      <c r="A1031" s="107"/>
      <c r="B1031" s="107"/>
      <c r="C1031" s="107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41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07"/>
      <c r="B1032" s="107"/>
      <c r="C1032" s="107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41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 x14ac:dyDescent="0.2">
      <c r="A1033" s="107"/>
      <c r="B1033" s="107"/>
      <c r="C1033" s="107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41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 x14ac:dyDescent="0.2">
      <c r="A1034" s="107"/>
      <c r="B1034" s="107"/>
      <c r="C1034" s="107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41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 x14ac:dyDescent="0.2">
      <c r="A1035" s="107"/>
      <c r="B1035" s="107"/>
      <c r="C1035" s="107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41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24.95" customHeight="1" x14ac:dyDescent="0.2">
      <c r="A1036" s="107"/>
      <c r="B1036" s="107"/>
      <c r="C1036" s="107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41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24.95" customHeight="1" x14ac:dyDescent="0.2">
      <c r="A1037" s="107"/>
      <c r="B1037" s="107"/>
      <c r="C1037" s="107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41"/>
      <c r="O1037" s="2"/>
      <c r="P1037" s="2"/>
      <c r="Q1037" s="2"/>
      <c r="R1037" s="2"/>
      <c r="S1037" s="2"/>
      <c r="T1037" s="2"/>
      <c r="U1037" s="2"/>
      <c r="V1037" s="2"/>
      <c r="W1037" s="2"/>
    </row>
  </sheetData>
  <sheetProtection algorithmName="SHA-512" hashValue="Tgjae4AvO5r5LNUNjJ4Js5eQGelTa/uRhpQ3S9mFkyr8cnzYrY9SxKGjBnRpU0vKt4aQkAM0wyDyhImdXaks+A==" saltValue="sdH3lfTRCDUunsVvQ3Q0sQ==" spinCount="100000" sheet="1" objects="1" scenarios="1"/>
  <mergeCells count="53">
    <mergeCell ref="A1:P1"/>
    <mergeCell ref="A2:P2"/>
    <mergeCell ref="A3:P3"/>
    <mergeCell ref="A4:P4"/>
    <mergeCell ref="A5:P5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L9:L10"/>
    <mergeCell ref="A11:A13"/>
    <mergeCell ref="B11:B13"/>
    <mergeCell ref="C11:C13"/>
    <mergeCell ref="D11:D13"/>
    <mergeCell ref="F9:F10"/>
    <mergeCell ref="G9:G10"/>
    <mergeCell ref="H9:H10"/>
    <mergeCell ref="I9:I10"/>
    <mergeCell ref="K9:K10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26:A28"/>
    <mergeCell ref="B26:B28"/>
    <mergeCell ref="C26:C28"/>
    <mergeCell ref="D26:D28"/>
    <mergeCell ref="A34:P34"/>
    <mergeCell ref="A36:P36"/>
    <mergeCell ref="A29:D31"/>
    <mergeCell ref="A32:P32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019"/>
  <sheetViews>
    <sheetView showGridLines="0" zoomScaleNormal="100" workbookViewId="0">
      <pane xSplit="16" ySplit="10" topLeftCell="Q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71" t="s">
        <v>92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3"/>
    </row>
    <row r="2" spans="1:23" ht="20.100000000000001" customHeight="1" x14ac:dyDescent="0.2">
      <c r="A2" s="374" t="s">
        <v>157</v>
      </c>
      <c r="B2" s="375"/>
      <c r="C2" s="375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78" t="s">
        <v>158</v>
      </c>
      <c r="B3" s="379"/>
      <c r="C3" s="379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32"/>
      <c r="B4" s="382"/>
      <c r="C4" s="38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83" t="s">
        <v>159</v>
      </c>
      <c r="B5" s="384"/>
      <c r="C5" s="384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20" t="s">
        <v>138</v>
      </c>
      <c r="B6" s="387"/>
      <c r="C6" s="387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2"/>
      <c r="Q6" s="261"/>
      <c r="R6" s="261"/>
      <c r="S6" s="261"/>
      <c r="T6" s="261"/>
      <c r="U6" s="261"/>
      <c r="V6" s="261"/>
      <c r="W6" s="261"/>
    </row>
    <row r="7" spans="1:23" ht="9.9499999999999993" customHeight="1" x14ac:dyDescent="0.2">
      <c r="A7" s="338"/>
      <c r="B7" s="388"/>
      <c r="C7" s="388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4"/>
      <c r="Q7" s="10"/>
      <c r="R7" s="261"/>
      <c r="S7" s="261"/>
      <c r="T7" s="261"/>
      <c r="U7" s="10"/>
      <c r="V7" s="261"/>
      <c r="W7" s="261"/>
    </row>
    <row r="8" spans="1:23" ht="24.95" customHeight="1" x14ac:dyDescent="0.2">
      <c r="A8" s="389"/>
      <c r="B8" s="369" t="s">
        <v>34</v>
      </c>
      <c r="C8" s="370" t="s">
        <v>35</v>
      </c>
      <c r="D8" s="391" t="s">
        <v>0</v>
      </c>
      <c r="E8" s="370" t="s">
        <v>62</v>
      </c>
      <c r="F8" s="370" t="s">
        <v>25</v>
      </c>
      <c r="G8" s="370"/>
      <c r="H8" s="370"/>
      <c r="I8" s="370"/>
      <c r="J8" s="392" t="s">
        <v>15</v>
      </c>
      <c r="K8" s="393" t="s">
        <v>51</v>
      </c>
      <c r="L8" s="393"/>
      <c r="M8" s="393"/>
      <c r="N8" s="393"/>
      <c r="O8" s="393"/>
      <c r="P8" s="394" t="s">
        <v>11</v>
      </c>
    </row>
    <row r="9" spans="1:23" ht="15" customHeight="1" x14ac:dyDescent="0.2">
      <c r="A9" s="389"/>
      <c r="B9" s="369"/>
      <c r="C9" s="370"/>
      <c r="D9" s="39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9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94"/>
    </row>
    <row r="10" spans="1:23" ht="15" customHeight="1" x14ac:dyDescent="0.2">
      <c r="A10" s="390"/>
      <c r="B10" s="369"/>
      <c r="C10" s="370"/>
      <c r="D10" s="391"/>
      <c r="E10" s="370"/>
      <c r="F10" s="370"/>
      <c r="G10" s="370"/>
      <c r="H10" s="370"/>
      <c r="I10" s="370"/>
      <c r="J10" s="392"/>
      <c r="K10" s="369"/>
      <c r="L10" s="369"/>
      <c r="M10" s="369"/>
      <c r="N10" s="369"/>
      <c r="O10" s="369"/>
      <c r="P10" s="394"/>
    </row>
    <row r="11" spans="1:23" s="56" customFormat="1" ht="15" customHeight="1" x14ac:dyDescent="0.2">
      <c r="A11" s="359" t="s">
        <v>48</v>
      </c>
      <c r="B11" s="360"/>
      <c r="C11" s="360"/>
      <c r="D11" s="360"/>
      <c r="E11" s="105" t="s">
        <v>36</v>
      </c>
      <c r="F11" s="93" t="str">
        <f>IFERROR(SUMIF(#REF!,$E$11,#REF!),"")</f>
        <v/>
      </c>
      <c r="G11" s="93" t="str">
        <f>IFERROR(SUMIF(#REF!,$E$11,#REF!),"")</f>
        <v/>
      </c>
      <c r="H11" s="93" t="str">
        <f>IFERROR(SUMIF(#REF!,$E$11,#REF!),"")</f>
        <v/>
      </c>
      <c r="I11" s="93" t="str">
        <f>IFERROR(SUMIF(#REF!,$E$11,#REF!),"")</f>
        <v/>
      </c>
      <c r="J11" s="97" t="str">
        <f>IFERROR(IF(F11&gt;0,ROUND((G11/F11)*100,2),0),"")</f>
        <v/>
      </c>
      <c r="K11" s="93" t="str">
        <f>IFERROR(SUMIF(#REF!,$E$11,#REF!),"")</f>
        <v/>
      </c>
      <c r="L11" s="93" t="str">
        <f>IFERROR(SUMIF(#REF!,$E$11,#REF!),"")</f>
        <v/>
      </c>
      <c r="M11" s="93" t="str">
        <f>IFERROR(SUMIF(#REF!,$E$11,#REF!),"")</f>
        <v/>
      </c>
      <c r="N11" s="93" t="str">
        <f>IFERROR(SUMIF(#REF!,$E$11,#REF!),"")</f>
        <v/>
      </c>
      <c r="O11" s="93" t="str">
        <f>IFERROR(SUMIF(#REF!,$E$11,#REF!),"")</f>
        <v/>
      </c>
      <c r="P11" s="98"/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61"/>
      <c r="B12" s="362"/>
      <c r="C12" s="362"/>
      <c r="D12" s="362"/>
      <c r="E12" s="105" t="s">
        <v>37</v>
      </c>
      <c r="F12" s="93" t="str">
        <f>IFERROR(SUMIF(#REF!,$E$12,#REF!),"NIL")</f>
        <v>NIL</v>
      </c>
      <c r="G12" s="93" t="str">
        <f>IFERROR(SUMIF(#REF!,$E$12,#REF!),"")</f>
        <v/>
      </c>
      <c r="H12" s="93" t="str">
        <f>IFERROR(SUMIF(#REF!,$E$12,#REF!),"")</f>
        <v/>
      </c>
      <c r="I12" s="93" t="str">
        <f>IFERROR(SUMIF(#REF!,$E$12,#REF!),"")</f>
        <v/>
      </c>
      <c r="J12" s="97" t="str">
        <f>IFERROR(IF(F12&gt;0,ROUND((G12/F12)*100,2),0),"")</f>
        <v/>
      </c>
      <c r="K12" s="93" t="str">
        <f>IFERROR(SUMIF(#REF!,$E$12,#REF!),"")</f>
        <v/>
      </c>
      <c r="L12" s="93" t="str">
        <f>IFERROR(SUMIF(#REF!,$E$12,#REF!),"")</f>
        <v/>
      </c>
      <c r="M12" s="93" t="str">
        <f>IFERROR(SUMIF(#REF!,$E$12,#REF!),"")</f>
        <v/>
      </c>
      <c r="N12" s="93" t="str">
        <f>IFERROR(SUMIF(#REF!,$E$12,#REF!),"")</f>
        <v/>
      </c>
      <c r="O12" s="93" t="str">
        <f>IFERROR(SUMIF(#REF!,$E$12,#REF!),"")</f>
        <v/>
      </c>
      <c r="P12" s="98"/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63"/>
      <c r="B13" s="364"/>
      <c r="C13" s="364"/>
      <c r="D13" s="364"/>
      <c r="E13" s="105" t="s">
        <v>61</v>
      </c>
      <c r="F13" s="93" t="str">
        <f>IFERROR(SUMIF(#REF!,$E$13,#REF!),"")</f>
        <v/>
      </c>
      <c r="G13" s="93" t="str">
        <f>IFERROR(SUMIF(#REF!,$E$13,#REF!),"")</f>
        <v/>
      </c>
      <c r="H13" s="93" t="str">
        <f>IFERROR(SUMIF(#REF!,$E$13,#REF!),"")</f>
        <v/>
      </c>
      <c r="I13" s="93" t="str">
        <f>IFERROR(SUMIF(#REF!,$E$13,#REF!),"")</f>
        <v/>
      </c>
      <c r="J13" s="97" t="str">
        <f>IFERROR(IF(F13&gt;0,ROUND((G13/F13)*100,2),0),"")</f>
        <v/>
      </c>
      <c r="K13" s="93" t="str">
        <f>IFERROR(SUMIF(#REF!,$E$13,#REF!),"")</f>
        <v/>
      </c>
      <c r="L13" s="93" t="str">
        <f>IFERROR(SUMIF(#REF!,$E$13,#REF!),"")</f>
        <v/>
      </c>
      <c r="M13" s="93" t="str">
        <f>IFERROR(SUMIF(#REF!,$E$13,#REF!),"")</f>
        <v/>
      </c>
      <c r="N13" s="93" t="str">
        <f>IFERROR(SUMIF(#REF!,$E$13,#REF!),"")</f>
        <v/>
      </c>
      <c r="O13" s="93" t="str">
        <f>IFERROR(SUMIF(#REF!,$E$13,#REF!),"")</f>
        <v/>
      </c>
      <c r="P13" s="98"/>
      <c r="Q13" s="54"/>
      <c r="R13" s="54"/>
      <c r="S13" s="54"/>
      <c r="T13" s="55"/>
      <c r="U13" s="54"/>
      <c r="V13" s="54"/>
      <c r="W13" s="54"/>
    </row>
    <row r="14" spans="1:23" ht="20.100000000000001" customHeight="1" x14ac:dyDescent="0.2">
      <c r="A14" s="365" t="s">
        <v>160</v>
      </c>
      <c r="B14" s="366"/>
      <c r="C14" s="366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8"/>
    </row>
    <row r="15" spans="1:23" s="68" customFormat="1" ht="20.100000000000001" customHeight="1" x14ac:dyDescent="0.2">
      <c r="A15" s="62"/>
      <c r="B15" s="60" t="s">
        <v>192</v>
      </c>
      <c r="C15" s="60"/>
      <c r="D15" s="63"/>
      <c r="E15" s="61"/>
      <c r="F15" s="61"/>
      <c r="G15" s="61"/>
      <c r="H15" s="61"/>
      <c r="I15" s="61"/>
      <c r="J15" s="61"/>
      <c r="K15" s="61"/>
      <c r="L15" s="61"/>
      <c r="M15" s="61"/>
      <c r="N15" s="253"/>
      <c r="O15" s="61"/>
      <c r="P15" s="64"/>
      <c r="Q15" s="66"/>
      <c r="R15" s="66"/>
      <c r="S15" s="66"/>
      <c r="T15" s="67"/>
      <c r="U15" s="66"/>
      <c r="V15" s="66"/>
      <c r="W15" s="66"/>
    </row>
    <row r="16" spans="1:23" s="68" customFormat="1" ht="20.100000000000001" customHeight="1" x14ac:dyDescent="0.2">
      <c r="A16" s="571">
        <v>44029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7"/>
      <c r="Q16" s="66"/>
      <c r="R16" s="66"/>
      <c r="S16" s="66"/>
      <c r="T16" s="67"/>
      <c r="U16" s="66"/>
      <c r="V16" s="66"/>
      <c r="W16" s="66"/>
    </row>
    <row r="17" spans="1:23" s="68" customFormat="1" ht="20.100000000000001" customHeight="1" x14ac:dyDescent="0.2">
      <c r="A17" s="62"/>
      <c r="B17" s="60" t="s">
        <v>193</v>
      </c>
      <c r="C17" s="60"/>
      <c r="D17" s="53"/>
      <c r="E17" s="61"/>
      <c r="F17" s="61"/>
      <c r="G17" s="61"/>
      <c r="H17" s="61"/>
      <c r="I17" s="61"/>
      <c r="J17" s="61"/>
      <c r="K17" s="61"/>
      <c r="L17" s="61"/>
      <c r="M17" s="61"/>
      <c r="N17" s="253"/>
      <c r="O17" s="61"/>
      <c r="P17" s="64"/>
      <c r="Q17" s="66"/>
      <c r="R17" s="66"/>
      <c r="S17" s="66"/>
      <c r="T17" s="67"/>
      <c r="U17" s="66"/>
      <c r="V17" s="66"/>
      <c r="W17" s="66"/>
    </row>
    <row r="18" spans="1:23" s="68" customFormat="1" ht="20.100000000000001" customHeight="1" thickBot="1" x14ac:dyDescent="0.25">
      <c r="A18" s="348"/>
      <c r="B18" s="349"/>
      <c r="C18" s="349"/>
      <c r="D18" s="350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2"/>
      <c r="Q18" s="66"/>
      <c r="R18" s="66"/>
      <c r="S18" s="66"/>
      <c r="T18" s="67"/>
      <c r="U18" s="66"/>
      <c r="V18" s="66"/>
      <c r="W18" s="66"/>
    </row>
    <row r="1000" spans="1:23" ht="24.95" customHeight="1" x14ac:dyDescent="0.2">
      <c r="A1000" s="106"/>
      <c r="B1000" s="106"/>
      <c r="C1000" s="106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41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24.95" customHeight="1" x14ac:dyDescent="0.2">
      <c r="A1001" s="107"/>
      <c r="B1001" s="107"/>
      <c r="C1001" s="107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41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24.95" customHeight="1" x14ac:dyDescent="0.2">
      <c r="A1002" s="107"/>
      <c r="B1002" s="107"/>
      <c r="C1002" s="107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41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ht="24.95" customHeight="1" x14ac:dyDescent="0.2">
      <c r="A1003" s="107"/>
      <c r="B1003" s="107"/>
      <c r="C1003" s="107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41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ht="24.95" customHeight="1" x14ac:dyDescent="0.2">
      <c r="A1004" s="107"/>
      <c r="B1004" s="107"/>
      <c r="C1004" s="107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41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:23" ht="24.95" customHeight="1" x14ac:dyDescent="0.2">
      <c r="A1005" s="107"/>
      <c r="B1005" s="107"/>
      <c r="C1005" s="107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41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:23" ht="24.95" customHeight="1" x14ac:dyDescent="0.2">
      <c r="A1006" s="107"/>
      <c r="B1006" s="107"/>
      <c r="C1006" s="107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41"/>
      <c r="O1006" s="2"/>
      <c r="P1006" s="2"/>
      <c r="Q1006" s="2"/>
      <c r="R1006" s="2"/>
      <c r="S1006" s="2"/>
      <c r="T1006" s="2"/>
      <c r="U1006" s="2"/>
      <c r="V1006" s="2"/>
      <c r="W1006" s="2"/>
    </row>
    <row r="1007" spans="1:23" ht="24.95" customHeight="1" x14ac:dyDescent="0.2">
      <c r="A1007" s="107"/>
      <c r="B1007" s="107"/>
      <c r="C1007" s="107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41"/>
      <c r="O1007" s="2"/>
      <c r="P1007" s="2"/>
      <c r="Q1007" s="2"/>
      <c r="R1007" s="2"/>
      <c r="S1007" s="2"/>
      <c r="T1007" s="2"/>
      <c r="U1007" s="2"/>
      <c r="V1007" s="2"/>
      <c r="W1007" s="2"/>
    </row>
    <row r="1008" spans="1:23" ht="24.95" customHeight="1" x14ac:dyDescent="0.2">
      <c r="A1008" s="107"/>
      <c r="B1008" s="107"/>
      <c r="C1008" s="107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41"/>
      <c r="O1008" s="2"/>
      <c r="P1008" s="2"/>
      <c r="Q1008" s="2"/>
      <c r="R1008" s="2"/>
      <c r="S1008" s="2"/>
      <c r="T1008" s="2"/>
      <c r="U1008" s="2"/>
      <c r="V1008" s="2"/>
      <c r="W1008" s="2"/>
    </row>
    <row r="1009" spans="1:23" ht="24.95" customHeight="1" x14ac:dyDescent="0.2">
      <c r="A1009" s="107"/>
      <c r="B1009" s="107"/>
      <c r="C1009" s="107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41"/>
      <c r="O1009" s="2"/>
      <c r="P1009" s="2"/>
      <c r="Q1009" s="2"/>
      <c r="R1009" s="2"/>
      <c r="S1009" s="2"/>
      <c r="T1009" s="2"/>
      <c r="U1009" s="2"/>
      <c r="V1009" s="2"/>
      <c r="W1009" s="2"/>
    </row>
    <row r="1010" spans="1:23" ht="24.95" customHeight="1" x14ac:dyDescent="0.2">
      <c r="A1010" s="107"/>
      <c r="B1010" s="107"/>
      <c r="C1010" s="107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41"/>
      <c r="O1010" s="2"/>
      <c r="P1010" s="2"/>
      <c r="Q1010" s="2"/>
      <c r="R1010" s="2"/>
      <c r="S1010" s="2"/>
      <c r="T1010" s="2"/>
      <c r="U1010" s="2"/>
      <c r="V1010" s="2"/>
      <c r="W1010" s="2"/>
    </row>
    <row r="1011" spans="1:23" ht="24.95" customHeight="1" x14ac:dyDescent="0.2">
      <c r="A1011" s="107"/>
      <c r="B1011" s="107"/>
      <c r="C1011" s="107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41"/>
      <c r="O1011" s="2"/>
      <c r="P1011" s="2"/>
      <c r="Q1011" s="2"/>
      <c r="R1011" s="2"/>
      <c r="S1011" s="2"/>
      <c r="T1011" s="2"/>
      <c r="U1011" s="2"/>
      <c r="V1011" s="2"/>
      <c r="W1011" s="2"/>
    </row>
    <row r="1012" spans="1:23" ht="24.95" customHeight="1" x14ac:dyDescent="0.2">
      <c r="A1012" s="107"/>
      <c r="B1012" s="107"/>
      <c r="C1012" s="107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41"/>
      <c r="O1012" s="2"/>
      <c r="P1012" s="2"/>
      <c r="Q1012" s="2"/>
      <c r="R1012" s="2"/>
      <c r="S1012" s="2"/>
      <c r="T1012" s="2"/>
      <c r="U1012" s="2"/>
      <c r="V1012" s="2"/>
      <c r="W1012" s="2"/>
    </row>
    <row r="1013" spans="1:23" ht="24.95" customHeight="1" x14ac:dyDescent="0.2">
      <c r="A1013" s="107"/>
      <c r="B1013" s="107"/>
      <c r="C1013" s="107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41"/>
      <c r="O1013" s="2"/>
      <c r="P1013" s="2"/>
      <c r="Q1013" s="2"/>
      <c r="R1013" s="2"/>
      <c r="S1013" s="2"/>
      <c r="T1013" s="2"/>
      <c r="U1013" s="2"/>
      <c r="V1013" s="2"/>
      <c r="W1013" s="2"/>
    </row>
    <row r="1014" spans="1:23" ht="24.95" customHeight="1" x14ac:dyDescent="0.2">
      <c r="A1014" s="107"/>
      <c r="B1014" s="107"/>
      <c r="C1014" s="107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41"/>
      <c r="O1014" s="2"/>
      <c r="P1014" s="2"/>
      <c r="Q1014" s="2"/>
      <c r="R1014" s="2"/>
      <c r="S1014" s="2"/>
      <c r="T1014" s="2"/>
      <c r="U1014" s="2"/>
      <c r="V1014" s="2"/>
      <c r="W1014" s="2"/>
    </row>
    <row r="1015" spans="1:23" ht="24.95" customHeight="1" x14ac:dyDescent="0.2">
      <c r="A1015" s="107"/>
      <c r="B1015" s="107"/>
      <c r="C1015" s="107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41"/>
      <c r="O1015" s="2"/>
      <c r="P1015" s="2"/>
      <c r="Q1015" s="2"/>
      <c r="R1015" s="2"/>
      <c r="S1015" s="2"/>
      <c r="T1015" s="2"/>
      <c r="U1015" s="2"/>
      <c r="V1015" s="2"/>
      <c r="W1015" s="2"/>
    </row>
    <row r="1016" spans="1:23" ht="24.95" customHeight="1" x14ac:dyDescent="0.2">
      <c r="A1016" s="107"/>
      <c r="B1016" s="107"/>
      <c r="C1016" s="107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41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24.95" customHeight="1" x14ac:dyDescent="0.2">
      <c r="A1017" s="107"/>
      <c r="B1017" s="107"/>
      <c r="C1017" s="107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41"/>
      <c r="O1017" s="2"/>
      <c r="P1017" s="2"/>
      <c r="Q1017" s="2"/>
      <c r="R1017" s="2"/>
      <c r="S1017" s="2"/>
      <c r="T1017" s="2"/>
      <c r="U1017" s="2"/>
      <c r="V1017" s="2"/>
      <c r="W1017" s="2"/>
    </row>
    <row r="1018" spans="1:23" ht="24.95" customHeight="1" x14ac:dyDescent="0.2">
      <c r="A1018" s="107"/>
      <c r="B1018" s="107"/>
      <c r="C1018" s="107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41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:23" ht="24.95" customHeight="1" x14ac:dyDescent="0.2">
      <c r="A1019" s="107"/>
      <c r="B1019" s="107"/>
      <c r="C1019" s="107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41"/>
      <c r="O1019" s="2"/>
      <c r="P1019" s="2"/>
      <c r="Q1019" s="2"/>
      <c r="R1019" s="2"/>
      <c r="S1019" s="2"/>
      <c r="T1019" s="2"/>
      <c r="U1019" s="2"/>
      <c r="V1019" s="2"/>
      <c r="W1019" s="2"/>
    </row>
  </sheetData>
  <sheetProtection algorithmName="SHA-512" hashValue="9iu329sqdy3lSXSxuuu5b7/+rL4hKloWjiVBgdPH12At4Z0OYOrcHvBl0VSD2v8Akm32Ybtyiy2qFyUeQpIEIw==" saltValue="S5tDVKptgf87+iRdVcpVAw==" spinCount="100000" sheet="1" objects="1" scenarios="1"/>
  <mergeCells count="29">
    <mergeCell ref="A1:P1"/>
    <mergeCell ref="A2:P2"/>
    <mergeCell ref="A3:P3"/>
    <mergeCell ref="A4:P4"/>
    <mergeCell ref="A5:P5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L9:L10"/>
    <mergeCell ref="F9:F10"/>
    <mergeCell ref="G9:G10"/>
    <mergeCell ref="H9:H10"/>
    <mergeCell ref="I9:I10"/>
    <mergeCell ref="K9:K10"/>
    <mergeCell ref="A16:P16"/>
    <mergeCell ref="A18:P18"/>
    <mergeCell ref="A11:D13"/>
    <mergeCell ref="A14:P14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055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194" bestFit="1" customWidth="1"/>
    <col min="2" max="2" width="30.7109375" style="195" customWidth="1"/>
    <col min="3" max="10" width="8.7109375" style="196" customWidth="1"/>
    <col min="11" max="11" width="4.140625" style="196" customWidth="1"/>
    <col min="12" max="15" width="10.7109375" style="196" customWidth="1"/>
    <col min="16" max="16" width="10.7109375" style="195" customWidth="1"/>
    <col min="17" max="19" width="10.7109375" style="196" customWidth="1"/>
    <col min="20" max="21" width="10.7109375" style="168" customWidth="1"/>
    <col min="22" max="24" width="25.7109375" style="168" customWidth="1"/>
    <col min="25" max="16384" width="9.140625" style="168"/>
  </cols>
  <sheetData>
    <row r="1" spans="1:21" ht="20.100000000000001" customHeight="1" x14ac:dyDescent="0.2">
      <c r="A1" s="452" t="s">
        <v>100</v>
      </c>
      <c r="B1" s="453"/>
      <c r="C1" s="453"/>
      <c r="D1" s="453"/>
      <c r="E1" s="453"/>
      <c r="F1" s="453"/>
      <c r="G1" s="453"/>
      <c r="H1" s="453"/>
      <c r="I1" s="453"/>
      <c r="J1" s="454"/>
      <c r="K1" s="144"/>
      <c r="L1" s="227"/>
      <c r="M1" s="227"/>
      <c r="N1" s="227"/>
      <c r="O1" s="122"/>
      <c r="P1" s="122"/>
      <c r="Q1" s="122"/>
      <c r="R1" s="122"/>
      <c r="S1" s="122"/>
      <c r="T1" s="122"/>
      <c r="U1" s="122"/>
    </row>
    <row r="2" spans="1:21" ht="20.100000000000001" customHeight="1" x14ac:dyDescent="0.2">
      <c r="A2" s="455" t="s">
        <v>157</v>
      </c>
      <c r="B2" s="456"/>
      <c r="C2" s="456"/>
      <c r="D2" s="456"/>
      <c r="E2" s="456"/>
      <c r="F2" s="456"/>
      <c r="G2" s="456"/>
      <c r="H2" s="456"/>
      <c r="I2" s="456"/>
      <c r="J2" s="457"/>
      <c r="K2" s="145"/>
      <c r="L2" s="227"/>
      <c r="M2" s="227"/>
      <c r="N2" s="227"/>
      <c r="O2" s="122"/>
      <c r="P2" s="122"/>
      <c r="Q2" s="122"/>
      <c r="R2" s="122"/>
      <c r="S2" s="122"/>
      <c r="T2" s="122"/>
      <c r="U2" s="122"/>
    </row>
    <row r="3" spans="1:21" ht="20.100000000000001" customHeight="1" x14ac:dyDescent="0.25">
      <c r="A3" s="458" t="s">
        <v>158</v>
      </c>
      <c r="B3" s="459"/>
      <c r="C3" s="459"/>
      <c r="D3" s="459"/>
      <c r="E3" s="459"/>
      <c r="F3" s="459"/>
      <c r="G3" s="459"/>
      <c r="H3" s="459"/>
      <c r="I3" s="459"/>
      <c r="J3" s="460"/>
      <c r="K3" s="169"/>
      <c r="L3" s="170"/>
      <c r="M3" s="171"/>
      <c r="N3" s="171"/>
      <c r="O3" s="124"/>
      <c r="P3" s="124"/>
      <c r="Q3" s="124"/>
      <c r="R3" s="124"/>
      <c r="S3" s="124"/>
      <c r="T3" s="124"/>
      <c r="U3" s="124"/>
    </row>
    <row r="4" spans="1:21" ht="9.9499999999999993" customHeight="1" x14ac:dyDescent="0.2">
      <c r="A4" s="461"/>
      <c r="B4" s="439"/>
      <c r="C4" s="439"/>
      <c r="D4" s="439"/>
      <c r="E4" s="439"/>
      <c r="F4" s="439"/>
      <c r="G4" s="439"/>
      <c r="H4" s="439"/>
      <c r="I4" s="439"/>
      <c r="J4" s="440"/>
      <c r="K4" s="147"/>
      <c r="L4" s="227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20.100000000000001" customHeight="1" x14ac:dyDescent="0.2">
      <c r="A5" s="462" t="s">
        <v>159</v>
      </c>
      <c r="B5" s="439"/>
      <c r="C5" s="439"/>
      <c r="D5" s="439"/>
      <c r="E5" s="439"/>
      <c r="F5" s="439"/>
      <c r="G5" s="439"/>
      <c r="H5" s="439"/>
      <c r="I5" s="439"/>
      <c r="J5" s="440"/>
      <c r="K5" s="148"/>
      <c r="L5" s="227"/>
      <c r="M5" s="227"/>
      <c r="N5" s="227"/>
      <c r="O5" s="122"/>
      <c r="P5" s="122"/>
      <c r="Q5" s="122"/>
      <c r="R5" s="122"/>
      <c r="S5" s="122"/>
      <c r="T5" s="122"/>
      <c r="U5" s="122"/>
    </row>
    <row r="6" spans="1:21" ht="20.100000000000001" customHeight="1" x14ac:dyDescent="0.2">
      <c r="A6" s="449" t="s">
        <v>141</v>
      </c>
      <c r="B6" s="450"/>
      <c r="C6" s="450"/>
      <c r="D6" s="450"/>
      <c r="E6" s="450"/>
      <c r="F6" s="450"/>
      <c r="G6" s="450"/>
      <c r="H6" s="450"/>
      <c r="I6" s="450"/>
      <c r="J6" s="451"/>
      <c r="K6" s="149"/>
      <c r="L6" s="228"/>
      <c r="M6" s="228"/>
      <c r="N6" s="228"/>
      <c r="O6" s="122"/>
      <c r="P6" s="122"/>
      <c r="Q6" s="122"/>
      <c r="R6" s="122"/>
      <c r="S6" s="122"/>
      <c r="T6" s="122"/>
      <c r="U6" s="122"/>
    </row>
    <row r="7" spans="1:21" ht="9.9499999999999993" customHeight="1" x14ac:dyDescent="0.2">
      <c r="A7" s="438"/>
      <c r="B7" s="439"/>
      <c r="C7" s="439"/>
      <c r="D7" s="439"/>
      <c r="E7" s="439"/>
      <c r="F7" s="439"/>
      <c r="G7" s="439"/>
      <c r="H7" s="439"/>
      <c r="I7" s="439"/>
      <c r="J7" s="440"/>
      <c r="K7" s="23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81" customFormat="1" ht="15" customHeight="1" x14ac:dyDescent="0.2">
      <c r="A8" s="441" t="s">
        <v>134</v>
      </c>
      <c r="B8" s="443" t="s">
        <v>32</v>
      </c>
      <c r="C8" s="445" t="s">
        <v>96</v>
      </c>
      <c r="D8" s="445"/>
      <c r="E8" s="445"/>
      <c r="F8" s="445" t="s">
        <v>21</v>
      </c>
      <c r="G8" s="445"/>
      <c r="H8" s="445"/>
      <c r="I8" s="445"/>
      <c r="J8" s="446"/>
      <c r="K8" s="197"/>
      <c r="L8" s="130"/>
      <c r="M8" s="132"/>
      <c r="N8" s="132"/>
      <c r="O8" s="132"/>
      <c r="P8" s="132"/>
      <c r="Q8" s="132"/>
      <c r="R8" s="132"/>
      <c r="S8" s="132"/>
      <c r="T8" s="132"/>
      <c r="U8" s="132"/>
    </row>
    <row r="9" spans="1:21" s="181" customFormat="1" ht="15" customHeight="1" x14ac:dyDescent="0.2">
      <c r="A9" s="442"/>
      <c r="B9" s="444"/>
      <c r="C9" s="271" t="s">
        <v>97</v>
      </c>
      <c r="D9" s="271" t="s">
        <v>98</v>
      </c>
      <c r="E9" s="271" t="s">
        <v>99</v>
      </c>
      <c r="F9" s="271" t="s">
        <v>97</v>
      </c>
      <c r="G9" s="271" t="s">
        <v>28</v>
      </c>
      <c r="H9" s="271" t="s">
        <v>98</v>
      </c>
      <c r="I9" s="271" t="s">
        <v>28</v>
      </c>
      <c r="J9" s="272" t="s">
        <v>99</v>
      </c>
      <c r="K9" s="197"/>
      <c r="L9" s="130"/>
      <c r="M9" s="132"/>
      <c r="N9" s="132"/>
      <c r="O9" s="132"/>
      <c r="P9" s="132"/>
      <c r="Q9" s="132"/>
      <c r="R9" s="132"/>
      <c r="S9" s="132"/>
      <c r="T9" s="132"/>
      <c r="U9" s="132"/>
    </row>
    <row r="10" spans="1:21" s="181" customFormat="1" ht="15" customHeight="1" x14ac:dyDescent="0.2">
      <c r="A10" s="239">
        <v>1</v>
      </c>
      <c r="B10" s="273" t="s">
        <v>161</v>
      </c>
      <c r="C10" s="274">
        <v>31</v>
      </c>
      <c r="D10" s="274">
        <v>30</v>
      </c>
      <c r="E10" s="274">
        <v>61</v>
      </c>
      <c r="F10" s="274">
        <v>30</v>
      </c>
      <c r="G10" s="275">
        <v>96.77</v>
      </c>
      <c r="H10" s="274">
        <v>30</v>
      </c>
      <c r="I10" s="275">
        <v>100</v>
      </c>
      <c r="J10" s="276">
        <v>60</v>
      </c>
      <c r="K10" s="198"/>
      <c r="L10" s="199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s="181" customFormat="1" ht="15" customHeight="1" x14ac:dyDescent="0.2">
      <c r="A11" s="239">
        <v>2</v>
      </c>
      <c r="B11" s="273" t="s">
        <v>164</v>
      </c>
      <c r="C11" s="274">
        <v>20</v>
      </c>
      <c r="D11" s="274">
        <v>27</v>
      </c>
      <c r="E11" s="274">
        <v>47</v>
      </c>
      <c r="F11" s="274">
        <v>18</v>
      </c>
      <c r="G11" s="275">
        <v>90</v>
      </c>
      <c r="H11" s="274">
        <v>26</v>
      </c>
      <c r="I11" s="275">
        <v>96.3</v>
      </c>
      <c r="J11" s="276">
        <v>44</v>
      </c>
      <c r="K11" s="198"/>
      <c r="L11" s="199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s="181" customFormat="1" ht="15" customHeight="1" x14ac:dyDescent="0.2">
      <c r="A12" s="239">
        <v>3</v>
      </c>
      <c r="B12" s="273" t="s">
        <v>166</v>
      </c>
      <c r="C12" s="274">
        <v>33</v>
      </c>
      <c r="D12" s="274">
        <v>26</v>
      </c>
      <c r="E12" s="274">
        <v>59</v>
      </c>
      <c r="F12" s="274">
        <v>33</v>
      </c>
      <c r="G12" s="275">
        <v>100</v>
      </c>
      <c r="H12" s="274">
        <v>26</v>
      </c>
      <c r="I12" s="275">
        <v>100</v>
      </c>
      <c r="J12" s="276">
        <v>59</v>
      </c>
      <c r="K12" s="198"/>
      <c r="L12" s="199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s="181" customFormat="1" ht="15" customHeight="1" x14ac:dyDescent="0.2">
      <c r="A13" s="239">
        <v>4</v>
      </c>
      <c r="B13" s="273" t="s">
        <v>167</v>
      </c>
      <c r="C13" s="274">
        <v>32</v>
      </c>
      <c r="D13" s="274">
        <v>26</v>
      </c>
      <c r="E13" s="274">
        <v>58</v>
      </c>
      <c r="F13" s="274">
        <v>32</v>
      </c>
      <c r="G13" s="275">
        <v>100</v>
      </c>
      <c r="H13" s="274">
        <v>26</v>
      </c>
      <c r="I13" s="275">
        <v>100</v>
      </c>
      <c r="J13" s="276">
        <v>58</v>
      </c>
      <c r="K13" s="198"/>
      <c r="L13" s="199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s="181" customFormat="1" ht="15" customHeight="1" x14ac:dyDescent="0.2">
      <c r="A14" s="239">
        <v>5</v>
      </c>
      <c r="B14" s="273" t="s">
        <v>168</v>
      </c>
      <c r="C14" s="274">
        <v>58</v>
      </c>
      <c r="D14" s="274">
        <v>67</v>
      </c>
      <c r="E14" s="274">
        <v>125</v>
      </c>
      <c r="F14" s="274">
        <v>58</v>
      </c>
      <c r="G14" s="275">
        <v>100</v>
      </c>
      <c r="H14" s="274">
        <v>67</v>
      </c>
      <c r="I14" s="275">
        <v>100</v>
      </c>
      <c r="J14" s="276">
        <v>125</v>
      </c>
      <c r="K14" s="198"/>
      <c r="L14" s="199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s="181" customFormat="1" ht="15" customHeight="1" x14ac:dyDescent="0.2">
      <c r="A15" s="239">
        <v>6</v>
      </c>
      <c r="B15" s="273" t="s">
        <v>169</v>
      </c>
      <c r="C15" s="274">
        <v>30</v>
      </c>
      <c r="D15" s="274">
        <v>11</v>
      </c>
      <c r="E15" s="274">
        <v>41</v>
      </c>
      <c r="F15" s="274">
        <v>30</v>
      </c>
      <c r="G15" s="275">
        <v>100</v>
      </c>
      <c r="H15" s="274">
        <v>11</v>
      </c>
      <c r="I15" s="275">
        <v>100</v>
      </c>
      <c r="J15" s="276">
        <v>41</v>
      </c>
      <c r="K15" s="198"/>
      <c r="L15" s="199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s="181" customFormat="1" ht="15" customHeight="1" x14ac:dyDescent="0.2">
      <c r="A16" s="239">
        <v>7</v>
      </c>
      <c r="B16" s="273" t="s">
        <v>170</v>
      </c>
      <c r="C16" s="274">
        <v>9</v>
      </c>
      <c r="D16" s="274">
        <v>12</v>
      </c>
      <c r="E16" s="274">
        <v>21</v>
      </c>
      <c r="F16" s="274">
        <v>9</v>
      </c>
      <c r="G16" s="275">
        <v>100</v>
      </c>
      <c r="H16" s="274">
        <v>12</v>
      </c>
      <c r="I16" s="275">
        <v>100</v>
      </c>
      <c r="J16" s="276">
        <v>21</v>
      </c>
      <c r="K16" s="198"/>
      <c r="L16" s="199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s="181" customFormat="1" ht="15" customHeight="1" x14ac:dyDescent="0.2">
      <c r="A17" s="239">
        <v>8</v>
      </c>
      <c r="B17" s="273" t="s">
        <v>171</v>
      </c>
      <c r="C17" s="274">
        <v>11</v>
      </c>
      <c r="D17" s="274">
        <v>18</v>
      </c>
      <c r="E17" s="274">
        <v>29</v>
      </c>
      <c r="F17" s="274">
        <v>11</v>
      </c>
      <c r="G17" s="275">
        <v>100</v>
      </c>
      <c r="H17" s="274">
        <v>18</v>
      </c>
      <c r="I17" s="275">
        <v>100</v>
      </c>
      <c r="J17" s="276">
        <v>29</v>
      </c>
      <c r="K17" s="198"/>
      <c r="L17" s="199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s="181" customFormat="1" ht="15" customHeight="1" x14ac:dyDescent="0.2">
      <c r="A18" s="239">
        <v>9</v>
      </c>
      <c r="B18" s="273" t="s">
        <v>172</v>
      </c>
      <c r="C18" s="274">
        <v>17</v>
      </c>
      <c r="D18" s="274">
        <v>16</v>
      </c>
      <c r="E18" s="274">
        <v>33</v>
      </c>
      <c r="F18" s="274">
        <v>17</v>
      </c>
      <c r="G18" s="275">
        <v>100</v>
      </c>
      <c r="H18" s="274">
        <v>15</v>
      </c>
      <c r="I18" s="275">
        <v>93.75</v>
      </c>
      <c r="J18" s="276">
        <v>32</v>
      </c>
      <c r="K18" s="198"/>
      <c r="L18" s="199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s="181" customFormat="1" ht="15" customHeight="1" x14ac:dyDescent="0.2">
      <c r="A19" s="239">
        <v>10</v>
      </c>
      <c r="B19" s="273" t="s">
        <v>173</v>
      </c>
      <c r="C19" s="274">
        <v>25</v>
      </c>
      <c r="D19" s="274">
        <v>29</v>
      </c>
      <c r="E19" s="274">
        <v>54</v>
      </c>
      <c r="F19" s="274">
        <v>24</v>
      </c>
      <c r="G19" s="275">
        <v>96</v>
      </c>
      <c r="H19" s="274">
        <v>27</v>
      </c>
      <c r="I19" s="275">
        <v>93.1</v>
      </c>
      <c r="J19" s="276">
        <v>51</v>
      </c>
      <c r="K19" s="198"/>
      <c r="L19" s="199"/>
      <c r="M19" s="132"/>
      <c r="N19" s="132"/>
      <c r="O19" s="132"/>
      <c r="P19" s="132"/>
      <c r="Q19" s="132"/>
      <c r="R19" s="132"/>
      <c r="S19" s="132"/>
      <c r="T19" s="132"/>
      <c r="U19" s="132"/>
    </row>
    <row r="20" spans="1:21" s="181" customFormat="1" ht="15" customHeight="1" x14ac:dyDescent="0.2">
      <c r="A20" s="239">
        <v>11</v>
      </c>
      <c r="B20" s="273" t="s">
        <v>174</v>
      </c>
      <c r="C20" s="274">
        <v>79</v>
      </c>
      <c r="D20" s="274">
        <v>88</v>
      </c>
      <c r="E20" s="274">
        <v>167</v>
      </c>
      <c r="F20" s="274">
        <v>79</v>
      </c>
      <c r="G20" s="275">
        <v>100</v>
      </c>
      <c r="H20" s="274">
        <v>87</v>
      </c>
      <c r="I20" s="275">
        <v>98.86</v>
      </c>
      <c r="J20" s="276">
        <v>166</v>
      </c>
      <c r="K20" s="198"/>
      <c r="L20" s="199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s="181" customFormat="1" ht="15" customHeight="1" x14ac:dyDescent="0.2">
      <c r="A21" s="239">
        <v>12</v>
      </c>
      <c r="B21" s="273" t="s">
        <v>175</v>
      </c>
      <c r="C21" s="274">
        <v>38</v>
      </c>
      <c r="D21" s="274">
        <v>30</v>
      </c>
      <c r="E21" s="274">
        <v>68</v>
      </c>
      <c r="F21" s="274">
        <v>36</v>
      </c>
      <c r="G21" s="275">
        <v>94.74</v>
      </c>
      <c r="H21" s="274">
        <v>27</v>
      </c>
      <c r="I21" s="275">
        <v>90</v>
      </c>
      <c r="J21" s="276">
        <v>63</v>
      </c>
      <c r="K21" s="198"/>
      <c r="L21" s="199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s="181" customFormat="1" ht="15" customHeight="1" x14ac:dyDescent="0.2">
      <c r="A22" s="239">
        <v>13</v>
      </c>
      <c r="B22" s="273" t="s">
        <v>177</v>
      </c>
      <c r="C22" s="274">
        <v>9</v>
      </c>
      <c r="D22" s="274">
        <v>15</v>
      </c>
      <c r="E22" s="274">
        <v>24</v>
      </c>
      <c r="F22" s="274">
        <v>9</v>
      </c>
      <c r="G22" s="275">
        <v>100</v>
      </c>
      <c r="H22" s="274">
        <v>15</v>
      </c>
      <c r="I22" s="275">
        <v>100</v>
      </c>
      <c r="J22" s="276">
        <v>24</v>
      </c>
      <c r="K22" s="198"/>
      <c r="L22" s="199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1:21" s="181" customFormat="1" ht="15" customHeight="1" x14ac:dyDescent="0.2">
      <c r="A23" s="239">
        <v>14</v>
      </c>
      <c r="B23" s="273" t="s">
        <v>178</v>
      </c>
      <c r="C23" s="274">
        <v>21</v>
      </c>
      <c r="D23" s="274">
        <v>29</v>
      </c>
      <c r="E23" s="274">
        <v>50</v>
      </c>
      <c r="F23" s="274">
        <v>21</v>
      </c>
      <c r="G23" s="275">
        <v>100</v>
      </c>
      <c r="H23" s="274">
        <v>29</v>
      </c>
      <c r="I23" s="275">
        <v>100</v>
      </c>
      <c r="J23" s="276">
        <v>50</v>
      </c>
      <c r="K23" s="198"/>
      <c r="L23" s="199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s="181" customFormat="1" ht="15" customHeight="1" x14ac:dyDescent="0.2">
      <c r="A24" s="239">
        <v>15</v>
      </c>
      <c r="B24" s="273" t="s">
        <v>179</v>
      </c>
      <c r="C24" s="274">
        <v>12</v>
      </c>
      <c r="D24" s="274">
        <v>19</v>
      </c>
      <c r="E24" s="274">
        <v>31</v>
      </c>
      <c r="F24" s="274">
        <v>12</v>
      </c>
      <c r="G24" s="275">
        <v>100</v>
      </c>
      <c r="H24" s="274">
        <v>19</v>
      </c>
      <c r="I24" s="275">
        <v>100</v>
      </c>
      <c r="J24" s="276">
        <v>31</v>
      </c>
      <c r="K24" s="198"/>
      <c r="L24" s="199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s="181" customFormat="1" ht="15" customHeight="1" x14ac:dyDescent="0.2">
      <c r="A25" s="239">
        <v>16</v>
      </c>
      <c r="B25" s="273" t="s">
        <v>180</v>
      </c>
      <c r="C25" s="274">
        <v>21</v>
      </c>
      <c r="D25" s="274">
        <v>19</v>
      </c>
      <c r="E25" s="274">
        <v>40</v>
      </c>
      <c r="F25" s="274">
        <v>21</v>
      </c>
      <c r="G25" s="275">
        <v>100</v>
      </c>
      <c r="H25" s="274">
        <v>19</v>
      </c>
      <c r="I25" s="275">
        <v>100</v>
      </c>
      <c r="J25" s="276">
        <v>40</v>
      </c>
      <c r="K25" s="198"/>
      <c r="L25" s="199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s="181" customFormat="1" ht="15" customHeight="1" x14ac:dyDescent="0.2">
      <c r="A26" s="239">
        <v>17</v>
      </c>
      <c r="B26" s="273" t="s">
        <v>181</v>
      </c>
      <c r="C26" s="274">
        <v>10</v>
      </c>
      <c r="D26" s="274">
        <v>8</v>
      </c>
      <c r="E26" s="274">
        <v>18</v>
      </c>
      <c r="F26" s="274">
        <v>10</v>
      </c>
      <c r="G26" s="275">
        <v>100</v>
      </c>
      <c r="H26" s="274">
        <v>8</v>
      </c>
      <c r="I26" s="275">
        <v>100</v>
      </c>
      <c r="J26" s="276">
        <v>18</v>
      </c>
      <c r="K26" s="198"/>
      <c r="L26" s="199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s="181" customFormat="1" ht="15" customHeight="1" x14ac:dyDescent="0.2">
      <c r="A27" s="239">
        <v>18</v>
      </c>
      <c r="B27" s="273" t="s">
        <v>182</v>
      </c>
      <c r="C27" s="274">
        <v>39</v>
      </c>
      <c r="D27" s="274">
        <v>38</v>
      </c>
      <c r="E27" s="274">
        <v>77</v>
      </c>
      <c r="F27" s="274">
        <v>39</v>
      </c>
      <c r="G27" s="275">
        <v>100</v>
      </c>
      <c r="H27" s="274">
        <v>38</v>
      </c>
      <c r="I27" s="275">
        <v>100</v>
      </c>
      <c r="J27" s="276">
        <v>77</v>
      </c>
      <c r="K27" s="198"/>
      <c r="L27" s="199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s="181" customFormat="1" ht="15" customHeight="1" x14ac:dyDescent="0.2">
      <c r="A28" s="239">
        <v>19</v>
      </c>
      <c r="B28" s="273" t="s">
        <v>183</v>
      </c>
      <c r="C28" s="274">
        <v>55</v>
      </c>
      <c r="D28" s="274">
        <v>53</v>
      </c>
      <c r="E28" s="274">
        <v>108</v>
      </c>
      <c r="F28" s="274">
        <v>55</v>
      </c>
      <c r="G28" s="275">
        <v>100</v>
      </c>
      <c r="H28" s="274">
        <v>51</v>
      </c>
      <c r="I28" s="275">
        <v>96.23</v>
      </c>
      <c r="J28" s="276">
        <v>106</v>
      </c>
      <c r="K28" s="198"/>
      <c r="L28" s="199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s="181" customFormat="1" ht="15" customHeight="1" x14ac:dyDescent="0.2">
      <c r="A29" s="239">
        <v>20</v>
      </c>
      <c r="B29" s="273" t="s">
        <v>184</v>
      </c>
      <c r="C29" s="274">
        <v>27</v>
      </c>
      <c r="D29" s="274">
        <v>39</v>
      </c>
      <c r="E29" s="274">
        <v>66</v>
      </c>
      <c r="F29" s="274">
        <v>26</v>
      </c>
      <c r="G29" s="275">
        <v>96.3</v>
      </c>
      <c r="H29" s="274">
        <v>38</v>
      </c>
      <c r="I29" s="275">
        <v>97.44</v>
      </c>
      <c r="J29" s="276">
        <v>64</v>
      </c>
      <c r="K29" s="198"/>
      <c r="L29" s="199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s="181" customFormat="1" ht="15" customHeight="1" x14ac:dyDescent="0.2">
      <c r="A30" s="239">
        <v>21</v>
      </c>
      <c r="B30" s="273" t="s">
        <v>185</v>
      </c>
      <c r="C30" s="274">
        <v>36</v>
      </c>
      <c r="D30" s="274">
        <v>36</v>
      </c>
      <c r="E30" s="274">
        <v>72</v>
      </c>
      <c r="F30" s="274">
        <v>36</v>
      </c>
      <c r="G30" s="275">
        <v>100</v>
      </c>
      <c r="H30" s="274">
        <v>36</v>
      </c>
      <c r="I30" s="275">
        <v>100</v>
      </c>
      <c r="J30" s="276">
        <v>72</v>
      </c>
      <c r="K30" s="198"/>
      <c r="L30" s="199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s="181" customFormat="1" ht="15" customHeight="1" x14ac:dyDescent="0.2">
      <c r="A31" s="239">
        <v>22</v>
      </c>
      <c r="B31" s="273" t="s">
        <v>186</v>
      </c>
      <c r="C31" s="274">
        <v>7</v>
      </c>
      <c r="D31" s="274">
        <v>6</v>
      </c>
      <c r="E31" s="274">
        <v>13</v>
      </c>
      <c r="F31" s="274">
        <v>7</v>
      </c>
      <c r="G31" s="275">
        <v>100</v>
      </c>
      <c r="H31" s="274">
        <v>6</v>
      </c>
      <c r="I31" s="275">
        <v>100</v>
      </c>
      <c r="J31" s="276">
        <v>13</v>
      </c>
      <c r="K31" s="198"/>
      <c r="L31" s="199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1:21" s="181" customFormat="1" ht="15" customHeight="1" x14ac:dyDescent="0.2">
      <c r="A32" s="239">
        <v>23</v>
      </c>
      <c r="B32" s="273" t="s">
        <v>187</v>
      </c>
      <c r="C32" s="274">
        <v>25</v>
      </c>
      <c r="D32" s="274">
        <v>32</v>
      </c>
      <c r="E32" s="274">
        <v>57</v>
      </c>
      <c r="F32" s="274">
        <v>25</v>
      </c>
      <c r="G32" s="275">
        <v>100</v>
      </c>
      <c r="H32" s="274">
        <v>32</v>
      </c>
      <c r="I32" s="275">
        <v>100</v>
      </c>
      <c r="J32" s="276">
        <v>57</v>
      </c>
      <c r="K32" s="198"/>
      <c r="L32" s="199"/>
      <c r="M32" s="132"/>
      <c r="N32" s="132"/>
      <c r="O32" s="132"/>
      <c r="P32" s="132"/>
      <c r="Q32" s="132"/>
      <c r="R32" s="132"/>
      <c r="S32" s="132"/>
      <c r="T32" s="132"/>
      <c r="U32" s="132"/>
    </row>
    <row r="33" spans="1:21" s="181" customFormat="1" ht="15" customHeight="1" x14ac:dyDescent="0.2">
      <c r="A33" s="239">
        <v>24</v>
      </c>
      <c r="B33" s="273" t="s">
        <v>202</v>
      </c>
      <c r="C33" s="274">
        <v>45</v>
      </c>
      <c r="D33" s="274">
        <v>56</v>
      </c>
      <c r="E33" s="274">
        <v>101</v>
      </c>
      <c r="F33" s="274">
        <v>43</v>
      </c>
      <c r="G33" s="275">
        <v>95.56</v>
      </c>
      <c r="H33" s="274">
        <v>53</v>
      </c>
      <c r="I33" s="275">
        <v>94.64</v>
      </c>
      <c r="J33" s="276">
        <v>96</v>
      </c>
      <c r="K33" s="198"/>
      <c r="L33" s="199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81" customFormat="1" ht="15" customHeight="1" x14ac:dyDescent="0.2">
      <c r="A34" s="239">
        <v>25</v>
      </c>
      <c r="B34" s="273" t="s">
        <v>203</v>
      </c>
      <c r="C34" s="274">
        <v>53</v>
      </c>
      <c r="D34" s="274">
        <v>47</v>
      </c>
      <c r="E34" s="274">
        <v>100</v>
      </c>
      <c r="F34" s="274">
        <v>52</v>
      </c>
      <c r="G34" s="275">
        <v>98.11</v>
      </c>
      <c r="H34" s="274">
        <v>46</v>
      </c>
      <c r="I34" s="275">
        <v>97.87</v>
      </c>
      <c r="J34" s="276">
        <v>98</v>
      </c>
      <c r="K34" s="198"/>
      <c r="L34" s="199"/>
      <c r="M34" s="132"/>
      <c r="N34" s="132"/>
      <c r="O34" s="132"/>
      <c r="P34" s="132"/>
      <c r="Q34" s="132"/>
      <c r="R34" s="132"/>
      <c r="S34" s="132"/>
      <c r="T34" s="132"/>
      <c r="U34" s="132"/>
    </row>
    <row r="35" spans="1:21" s="181" customFormat="1" ht="15" customHeight="1" x14ac:dyDescent="0.2">
      <c r="A35" s="239">
        <v>26</v>
      </c>
      <c r="B35" s="273" t="s">
        <v>204</v>
      </c>
      <c r="C35" s="274">
        <v>44</v>
      </c>
      <c r="D35" s="274">
        <v>43</v>
      </c>
      <c r="E35" s="274">
        <v>87</v>
      </c>
      <c r="F35" s="274">
        <v>44</v>
      </c>
      <c r="G35" s="275">
        <v>100</v>
      </c>
      <c r="H35" s="274">
        <v>42</v>
      </c>
      <c r="I35" s="275">
        <v>97.67</v>
      </c>
      <c r="J35" s="276">
        <v>86</v>
      </c>
      <c r="K35" s="198"/>
      <c r="L35" s="199"/>
      <c r="M35" s="132"/>
      <c r="N35" s="132"/>
      <c r="O35" s="132"/>
      <c r="P35" s="132"/>
      <c r="Q35" s="132"/>
      <c r="R35" s="132"/>
      <c r="S35" s="132"/>
      <c r="T35" s="132"/>
      <c r="U35" s="132"/>
    </row>
    <row r="36" spans="1:21" s="181" customFormat="1" ht="15" customHeight="1" x14ac:dyDescent="0.2">
      <c r="A36" s="239">
        <v>27</v>
      </c>
      <c r="B36" s="273" t="s">
        <v>191</v>
      </c>
      <c r="C36" s="274">
        <v>10</v>
      </c>
      <c r="D36" s="274">
        <v>15</v>
      </c>
      <c r="E36" s="274">
        <v>25</v>
      </c>
      <c r="F36" s="274">
        <v>10</v>
      </c>
      <c r="G36" s="275">
        <v>100</v>
      </c>
      <c r="H36" s="274">
        <v>12</v>
      </c>
      <c r="I36" s="275">
        <v>80</v>
      </c>
      <c r="J36" s="276">
        <v>22</v>
      </c>
      <c r="K36" s="198"/>
      <c r="L36" s="199"/>
      <c r="M36" s="132"/>
      <c r="N36" s="132"/>
      <c r="O36" s="132"/>
      <c r="P36" s="132"/>
      <c r="Q36" s="132"/>
      <c r="R36" s="132"/>
      <c r="S36" s="132"/>
      <c r="T36" s="132"/>
      <c r="U36" s="132"/>
    </row>
    <row r="37" spans="1:21" s="181" customFormat="1" ht="15" customHeight="1" x14ac:dyDescent="0.2">
      <c r="A37" s="447" t="s">
        <v>60</v>
      </c>
      <c r="B37" s="448"/>
      <c r="C37" s="93">
        <f>IFERROR(SUM(C10:C36),"NIL")</f>
        <v>797</v>
      </c>
      <c r="D37" s="93">
        <f>IFERROR(SUM(D10:D36),"")</f>
        <v>835</v>
      </c>
      <c r="E37" s="93">
        <f>IFERROR(SUM(E10:E36),"")</f>
        <v>1632</v>
      </c>
      <c r="F37" s="93">
        <f>IFERROR(SUM(F10:F36),"")</f>
        <v>787</v>
      </c>
      <c r="G37" s="277">
        <f>IFERROR(IF(C37&gt;0,ROUND((F37/C37)*100,2),0),"")</f>
        <v>98.75</v>
      </c>
      <c r="H37" s="93">
        <f>IFERROR(SUM(H10:H36),"")</f>
        <v>816</v>
      </c>
      <c r="I37" s="277">
        <f>IFERROR(IF(D37&gt;0,ROUND((H37/D37)*100,2),0),"")</f>
        <v>97.72</v>
      </c>
      <c r="J37" s="278">
        <f>IFERROR(SUM(J10:J36),"")</f>
        <v>1603</v>
      </c>
      <c r="K37" s="198"/>
      <c r="L37" s="199"/>
      <c r="M37" s="132"/>
      <c r="N37" s="132"/>
      <c r="O37" s="132"/>
      <c r="P37" s="132"/>
      <c r="Q37" s="132"/>
      <c r="R37" s="132"/>
      <c r="S37" s="132"/>
      <c r="T37" s="132"/>
      <c r="U37" s="132"/>
    </row>
    <row r="38" spans="1:21" ht="20.100000000000001" customHeight="1" x14ac:dyDescent="0.2">
      <c r="A38" s="430" t="s">
        <v>160</v>
      </c>
      <c r="B38" s="431"/>
      <c r="C38" s="431"/>
      <c r="D38" s="431"/>
      <c r="E38" s="431"/>
      <c r="F38" s="431"/>
      <c r="G38" s="431"/>
      <c r="H38" s="431"/>
      <c r="I38" s="431"/>
      <c r="J38" s="432"/>
      <c r="K38" s="179"/>
      <c r="L38" s="135"/>
      <c r="M38" s="135"/>
      <c r="N38" s="135"/>
      <c r="O38" s="135"/>
      <c r="P38" s="135"/>
      <c r="Q38" s="135"/>
      <c r="R38" s="135"/>
      <c r="S38" s="135"/>
      <c r="T38" s="135"/>
      <c r="U38" s="132"/>
    </row>
    <row r="39" spans="1:21" s="181" customFormat="1" ht="20.100000000000001" customHeight="1" x14ac:dyDescent="0.2">
      <c r="A39" s="263"/>
      <c r="B39" s="183" t="s">
        <v>192</v>
      </c>
      <c r="C39" s="264"/>
      <c r="D39" s="264"/>
      <c r="E39" s="264"/>
      <c r="F39" s="264"/>
      <c r="G39" s="264"/>
      <c r="H39" s="264"/>
      <c r="I39" s="264"/>
      <c r="J39" s="265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</row>
    <row r="40" spans="1:21" s="181" customFormat="1" ht="20.100000000000001" customHeight="1" x14ac:dyDescent="0.2">
      <c r="A40" s="572">
        <v>44029</v>
      </c>
      <c r="B40" s="433"/>
      <c r="C40" s="433"/>
      <c r="D40" s="433"/>
      <c r="E40" s="433"/>
      <c r="F40" s="433"/>
      <c r="G40" s="433"/>
      <c r="H40" s="433"/>
      <c r="I40" s="433"/>
      <c r="J40" s="434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</row>
    <row r="41" spans="1:21" s="181" customFormat="1" ht="20.100000000000001" customHeight="1" x14ac:dyDescent="0.2">
      <c r="A41" s="263"/>
      <c r="B41" s="182" t="s">
        <v>193</v>
      </c>
      <c r="C41" s="264"/>
      <c r="D41" s="264"/>
      <c r="E41" s="264"/>
      <c r="F41" s="264"/>
      <c r="G41" s="264"/>
      <c r="H41" s="264"/>
      <c r="I41" s="264"/>
      <c r="J41" s="270"/>
      <c r="K41" s="185"/>
      <c r="L41" s="185"/>
      <c r="M41" s="185"/>
      <c r="N41" s="185"/>
      <c r="O41" s="180"/>
      <c r="P41" s="180"/>
      <c r="Q41" s="180"/>
      <c r="R41" s="180"/>
      <c r="S41" s="180"/>
      <c r="T41" s="180"/>
      <c r="U41" s="180"/>
    </row>
    <row r="42" spans="1:21" s="181" customFormat="1" ht="20.100000000000001" customHeight="1" thickBot="1" x14ac:dyDescent="0.25">
      <c r="A42" s="435"/>
      <c r="B42" s="436"/>
      <c r="C42" s="436"/>
      <c r="D42" s="436"/>
      <c r="E42" s="436"/>
      <c r="F42" s="436"/>
      <c r="G42" s="436"/>
      <c r="H42" s="436"/>
      <c r="I42" s="436"/>
      <c r="J42" s="437"/>
      <c r="K42" s="185"/>
      <c r="L42" s="185"/>
      <c r="M42" s="185"/>
      <c r="N42" s="185"/>
      <c r="O42" s="180"/>
      <c r="P42" s="180"/>
      <c r="Q42" s="180"/>
      <c r="R42" s="180"/>
      <c r="S42" s="180"/>
      <c r="T42" s="180"/>
      <c r="U42" s="180"/>
    </row>
    <row r="43" spans="1:21" ht="24.95" customHeight="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73"/>
      <c r="K43" s="186"/>
      <c r="L43" s="186"/>
      <c r="M43" s="186"/>
      <c r="N43" s="186"/>
      <c r="O43" s="135"/>
      <c r="P43" s="135"/>
      <c r="Q43" s="135"/>
      <c r="R43" s="135"/>
      <c r="S43" s="135"/>
      <c r="T43" s="135"/>
      <c r="U43" s="132"/>
    </row>
    <row r="44" spans="1:21" ht="24.95" customHeight="1" x14ac:dyDescent="0.2">
      <c r="A44" s="135"/>
      <c r="B44" s="135"/>
      <c r="C44" s="132"/>
      <c r="D44" s="132"/>
      <c r="E44" s="132"/>
      <c r="F44" s="132"/>
      <c r="G44" s="132"/>
      <c r="H44" s="132"/>
      <c r="I44" s="132"/>
      <c r="J44" s="135"/>
      <c r="K44" s="135"/>
      <c r="L44" s="135"/>
      <c r="M44" s="132"/>
      <c r="N44" s="135"/>
      <c r="O44" s="135"/>
      <c r="P44" s="135"/>
      <c r="Q44" s="135"/>
      <c r="R44" s="135"/>
      <c r="S44" s="135"/>
      <c r="T44" s="135"/>
      <c r="U44" s="132"/>
    </row>
    <row r="45" spans="1:21" ht="24.95" customHeight="1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</row>
    <row r="46" spans="1:21" ht="24.95" customHeight="1" x14ac:dyDescent="0.2">
      <c r="A46" s="135"/>
      <c r="B46" s="135"/>
      <c r="C46" s="173"/>
      <c r="D46" s="173"/>
      <c r="E46" s="173"/>
      <c r="F46" s="173"/>
      <c r="G46" s="173"/>
      <c r="H46" s="173"/>
      <c r="I46" s="173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</row>
    <row r="47" spans="1:21" ht="24.95" customHeight="1" x14ac:dyDescent="0.2">
      <c r="A47" s="135"/>
      <c r="B47" s="135"/>
      <c r="C47" s="173"/>
      <c r="D47" s="173"/>
      <c r="E47" s="173"/>
      <c r="F47" s="173"/>
      <c r="G47" s="173"/>
      <c r="H47" s="173"/>
      <c r="I47" s="173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</row>
    <row r="48" spans="1:21" ht="24.95" customHeight="1" x14ac:dyDescent="0.2">
      <c r="A48" s="135"/>
      <c r="B48" s="135"/>
      <c r="C48" s="173"/>
      <c r="D48" s="173"/>
      <c r="E48" s="173"/>
      <c r="F48" s="173"/>
      <c r="G48" s="173"/>
      <c r="H48" s="173"/>
      <c r="I48" s="173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</row>
    <row r="49" spans="1:21" ht="24.95" customHeight="1" x14ac:dyDescent="0.2">
      <c r="A49" s="135"/>
      <c r="B49" s="187"/>
      <c r="C49" s="173"/>
      <c r="D49" s="173"/>
      <c r="E49" s="173"/>
      <c r="F49" s="173"/>
      <c r="G49" s="173"/>
      <c r="H49" s="173"/>
      <c r="I49" s="173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</row>
    <row r="50" spans="1:21" ht="24.95" customHeight="1" x14ac:dyDescent="0.2">
      <c r="A50" s="135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88"/>
      <c r="N50" s="188"/>
      <c r="O50" s="188"/>
      <c r="P50" s="189"/>
      <c r="Q50" s="188"/>
      <c r="R50" s="188"/>
      <c r="S50" s="188"/>
      <c r="T50" s="190"/>
      <c r="U50" s="190"/>
    </row>
    <row r="51" spans="1:21" ht="24.95" customHeight="1" x14ac:dyDescent="0.2">
      <c r="A51" s="135"/>
      <c r="B51" s="189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9"/>
      <c r="Q51" s="188"/>
      <c r="R51" s="188"/>
      <c r="S51" s="188"/>
      <c r="T51" s="190"/>
      <c r="U51" s="190"/>
    </row>
    <row r="52" spans="1:21" ht="24.95" customHeight="1" x14ac:dyDescent="0.2">
      <c r="A52" s="135"/>
      <c r="B52" s="189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9"/>
      <c r="Q52" s="188"/>
      <c r="R52" s="188"/>
      <c r="S52" s="188"/>
      <c r="T52" s="190"/>
      <c r="U52" s="190"/>
    </row>
    <row r="53" spans="1:21" ht="24.95" customHeight="1" x14ac:dyDescent="0.2">
      <c r="A53" s="135"/>
      <c r="B53" s="189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9"/>
      <c r="Q53" s="188"/>
      <c r="R53" s="188"/>
      <c r="S53" s="188"/>
      <c r="T53" s="190"/>
      <c r="U53" s="190"/>
    </row>
    <row r="54" spans="1:21" ht="24.95" customHeight="1" x14ac:dyDescent="0.2">
      <c r="A54" s="135"/>
      <c r="B54" s="189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9"/>
      <c r="Q54" s="188"/>
      <c r="R54" s="188"/>
      <c r="S54" s="188"/>
      <c r="T54" s="190"/>
      <c r="U54" s="190"/>
    </row>
    <row r="1036" spans="1:19" ht="24.95" customHeight="1" x14ac:dyDescent="0.2">
      <c r="A1036" s="191"/>
      <c r="B1036" s="192"/>
      <c r="C1036" s="192"/>
      <c r="D1036" s="192"/>
      <c r="E1036" s="192"/>
      <c r="F1036" s="192"/>
      <c r="G1036" s="192"/>
      <c r="H1036" s="192"/>
      <c r="I1036" s="192"/>
      <c r="J1036" s="192"/>
      <c r="K1036" s="192"/>
      <c r="L1036" s="192"/>
      <c r="M1036" s="192"/>
      <c r="N1036" s="192"/>
      <c r="O1036" s="192"/>
      <c r="P1036" s="192"/>
      <c r="Q1036" s="192"/>
      <c r="R1036" s="192"/>
      <c r="S1036" s="192"/>
    </row>
    <row r="1037" spans="1:19" ht="24.95" customHeight="1" x14ac:dyDescent="0.2">
      <c r="A1037" s="193"/>
      <c r="B1037" s="192"/>
      <c r="C1037" s="192"/>
      <c r="D1037" s="192"/>
      <c r="E1037" s="192"/>
      <c r="F1037" s="192"/>
      <c r="G1037" s="192"/>
      <c r="H1037" s="192"/>
      <c r="I1037" s="192"/>
      <c r="J1037" s="192"/>
      <c r="K1037" s="192"/>
      <c r="L1037" s="192"/>
      <c r="M1037" s="192"/>
      <c r="N1037" s="192"/>
      <c r="O1037" s="192"/>
      <c r="P1037" s="192"/>
      <c r="Q1037" s="192"/>
      <c r="R1037" s="192"/>
      <c r="S1037" s="192"/>
    </row>
    <row r="1038" spans="1:19" ht="24.95" customHeight="1" x14ac:dyDescent="0.2">
      <c r="A1038" s="193"/>
      <c r="B1038" s="192"/>
      <c r="C1038" s="192"/>
      <c r="D1038" s="192"/>
      <c r="E1038" s="192"/>
      <c r="F1038" s="192"/>
      <c r="G1038" s="192"/>
      <c r="H1038" s="192"/>
      <c r="I1038" s="192"/>
      <c r="J1038" s="192"/>
      <c r="K1038" s="192"/>
      <c r="L1038" s="192"/>
      <c r="M1038" s="192"/>
      <c r="N1038" s="192"/>
      <c r="O1038" s="192"/>
      <c r="P1038" s="192"/>
      <c r="Q1038" s="192"/>
      <c r="R1038" s="192"/>
      <c r="S1038" s="192"/>
    </row>
    <row r="1039" spans="1:19" ht="24.95" customHeight="1" x14ac:dyDescent="0.2">
      <c r="A1039" s="193"/>
      <c r="B1039" s="192"/>
      <c r="C1039" s="192"/>
      <c r="D1039" s="192"/>
      <c r="E1039" s="192"/>
      <c r="F1039" s="192"/>
      <c r="G1039" s="192"/>
      <c r="H1039" s="192"/>
      <c r="I1039" s="192"/>
      <c r="J1039" s="192"/>
      <c r="K1039" s="192"/>
      <c r="L1039" s="192"/>
      <c r="M1039" s="192"/>
      <c r="N1039" s="192"/>
      <c r="O1039" s="192"/>
      <c r="P1039" s="192"/>
      <c r="Q1039" s="192"/>
      <c r="R1039" s="192"/>
      <c r="S1039" s="192"/>
    </row>
    <row r="1040" spans="1:19" ht="24.95" customHeight="1" x14ac:dyDescent="0.2">
      <c r="A1040" s="193"/>
      <c r="B1040" s="192"/>
      <c r="C1040" s="192"/>
      <c r="D1040" s="192"/>
      <c r="E1040" s="192"/>
      <c r="F1040" s="192"/>
      <c r="G1040" s="192"/>
      <c r="H1040" s="192"/>
      <c r="I1040" s="192"/>
      <c r="J1040" s="192"/>
      <c r="K1040" s="192"/>
      <c r="L1040" s="192"/>
      <c r="M1040" s="192"/>
      <c r="N1040" s="192"/>
      <c r="O1040" s="192"/>
      <c r="P1040" s="192"/>
      <c r="Q1040" s="192"/>
      <c r="R1040" s="192"/>
      <c r="S1040" s="192"/>
    </row>
    <row r="1041" spans="1:19" ht="24.95" customHeight="1" x14ac:dyDescent="0.2">
      <c r="A1041" s="193"/>
      <c r="B1041" s="192"/>
      <c r="C1041" s="192"/>
      <c r="D1041" s="192"/>
      <c r="E1041" s="192"/>
      <c r="F1041" s="192"/>
      <c r="G1041" s="192"/>
      <c r="H1041" s="192"/>
      <c r="I1041" s="192"/>
      <c r="J1041" s="192"/>
      <c r="K1041" s="192"/>
      <c r="L1041" s="192"/>
      <c r="M1041" s="192"/>
      <c r="N1041" s="192"/>
      <c r="O1041" s="192"/>
      <c r="P1041" s="192"/>
      <c r="Q1041" s="192"/>
      <c r="R1041" s="192"/>
      <c r="S1041" s="192"/>
    </row>
    <row r="1042" spans="1:19" ht="24.95" customHeight="1" x14ac:dyDescent="0.2">
      <c r="A1042" s="193"/>
      <c r="B1042" s="192"/>
      <c r="C1042" s="192"/>
      <c r="D1042" s="192"/>
      <c r="E1042" s="192"/>
      <c r="F1042" s="192"/>
      <c r="G1042" s="192"/>
      <c r="H1042" s="192"/>
      <c r="I1042" s="192"/>
      <c r="J1042" s="192"/>
      <c r="K1042" s="192"/>
      <c r="L1042" s="192"/>
      <c r="M1042" s="192"/>
      <c r="N1042" s="192"/>
      <c r="O1042" s="192"/>
      <c r="P1042" s="192"/>
      <c r="Q1042" s="192"/>
      <c r="R1042" s="192"/>
      <c r="S1042" s="192"/>
    </row>
    <row r="1043" spans="1:19" ht="24.95" customHeight="1" x14ac:dyDescent="0.2">
      <c r="A1043" s="193"/>
      <c r="B1043" s="192"/>
      <c r="C1043" s="192"/>
      <c r="D1043" s="192"/>
      <c r="E1043" s="192"/>
      <c r="F1043" s="192"/>
      <c r="G1043" s="192"/>
      <c r="H1043" s="192"/>
      <c r="I1043" s="192"/>
      <c r="J1043" s="192"/>
      <c r="K1043" s="192"/>
      <c r="L1043" s="192"/>
      <c r="M1043" s="192"/>
      <c r="N1043" s="192"/>
      <c r="O1043" s="192"/>
      <c r="P1043" s="192"/>
      <c r="Q1043" s="192"/>
      <c r="R1043" s="192"/>
      <c r="S1043" s="192"/>
    </row>
    <row r="1044" spans="1:19" ht="24.95" customHeight="1" x14ac:dyDescent="0.2">
      <c r="A1044" s="193"/>
      <c r="B1044" s="192"/>
      <c r="C1044" s="192"/>
      <c r="D1044" s="192"/>
      <c r="E1044" s="192"/>
      <c r="F1044" s="192"/>
      <c r="G1044" s="192"/>
      <c r="H1044" s="192"/>
      <c r="I1044" s="192"/>
      <c r="J1044" s="192"/>
      <c r="K1044" s="192"/>
      <c r="L1044" s="192"/>
      <c r="M1044" s="192"/>
      <c r="N1044" s="192"/>
      <c r="O1044" s="192"/>
      <c r="P1044" s="192"/>
      <c r="Q1044" s="192"/>
      <c r="R1044" s="192"/>
      <c r="S1044" s="192"/>
    </row>
    <row r="1045" spans="1:19" ht="24.95" customHeight="1" x14ac:dyDescent="0.2">
      <c r="A1045" s="193"/>
      <c r="B1045" s="192"/>
      <c r="C1045" s="192"/>
      <c r="D1045" s="192"/>
      <c r="E1045" s="192"/>
      <c r="F1045" s="192"/>
      <c r="G1045" s="192"/>
      <c r="H1045" s="192"/>
      <c r="I1045" s="192"/>
      <c r="J1045" s="192"/>
      <c r="K1045" s="192"/>
      <c r="L1045" s="192"/>
      <c r="M1045" s="192"/>
      <c r="N1045" s="192"/>
      <c r="O1045" s="192"/>
      <c r="P1045" s="192"/>
      <c r="Q1045" s="192"/>
      <c r="R1045" s="192"/>
      <c r="S1045" s="192"/>
    </row>
    <row r="1046" spans="1:19" ht="24.95" customHeight="1" x14ac:dyDescent="0.2">
      <c r="A1046" s="193"/>
      <c r="B1046" s="192"/>
      <c r="C1046" s="192"/>
      <c r="D1046" s="192"/>
      <c r="E1046" s="192"/>
      <c r="F1046" s="192"/>
      <c r="G1046" s="192"/>
      <c r="H1046" s="192"/>
      <c r="I1046" s="192"/>
      <c r="J1046" s="192"/>
      <c r="K1046" s="192"/>
      <c r="L1046" s="192"/>
      <c r="M1046" s="192"/>
      <c r="N1046" s="192"/>
      <c r="O1046" s="192"/>
      <c r="P1046" s="192"/>
      <c r="Q1046" s="192"/>
      <c r="R1046" s="192"/>
      <c r="S1046" s="192"/>
    </row>
    <row r="1047" spans="1:19" ht="24.95" customHeight="1" x14ac:dyDescent="0.2">
      <c r="A1047" s="193"/>
      <c r="B1047" s="192"/>
      <c r="C1047" s="192"/>
      <c r="D1047" s="192"/>
      <c r="E1047" s="192"/>
      <c r="F1047" s="192"/>
      <c r="G1047" s="192"/>
      <c r="H1047" s="192"/>
      <c r="I1047" s="192"/>
      <c r="J1047" s="192"/>
      <c r="K1047" s="192"/>
      <c r="L1047" s="192"/>
      <c r="M1047" s="192"/>
      <c r="N1047" s="192"/>
      <c r="O1047" s="192"/>
      <c r="P1047" s="192"/>
      <c r="Q1047" s="192"/>
      <c r="R1047" s="192"/>
      <c r="S1047" s="192"/>
    </row>
    <row r="1048" spans="1:19" ht="24.95" customHeight="1" x14ac:dyDescent="0.2">
      <c r="A1048" s="193"/>
      <c r="B1048" s="192"/>
      <c r="C1048" s="192"/>
      <c r="D1048" s="192"/>
      <c r="E1048" s="192"/>
      <c r="F1048" s="192"/>
      <c r="G1048" s="192"/>
      <c r="H1048" s="192"/>
      <c r="I1048" s="192"/>
      <c r="J1048" s="192"/>
      <c r="K1048" s="192"/>
      <c r="L1048" s="192"/>
      <c r="M1048" s="192"/>
      <c r="N1048" s="192"/>
      <c r="O1048" s="192"/>
      <c r="P1048" s="192"/>
      <c r="Q1048" s="192"/>
      <c r="R1048" s="192"/>
      <c r="S1048" s="192"/>
    </row>
    <row r="1049" spans="1:19" ht="24.95" customHeight="1" x14ac:dyDescent="0.2">
      <c r="A1049" s="193"/>
      <c r="B1049" s="192"/>
      <c r="C1049" s="192"/>
      <c r="D1049" s="192"/>
      <c r="E1049" s="192"/>
      <c r="F1049" s="192"/>
      <c r="G1049" s="192"/>
      <c r="H1049" s="192"/>
      <c r="I1049" s="192"/>
      <c r="J1049" s="192"/>
      <c r="K1049" s="192"/>
      <c r="L1049" s="192"/>
      <c r="M1049" s="192"/>
      <c r="N1049" s="192"/>
      <c r="O1049" s="192"/>
      <c r="P1049" s="192"/>
      <c r="Q1049" s="192"/>
      <c r="R1049" s="192"/>
      <c r="S1049" s="192"/>
    </row>
    <row r="1050" spans="1:19" ht="24.95" customHeight="1" x14ac:dyDescent="0.2">
      <c r="A1050" s="193"/>
      <c r="B1050" s="192"/>
      <c r="C1050" s="192"/>
      <c r="D1050" s="192"/>
      <c r="E1050" s="192"/>
      <c r="F1050" s="192"/>
      <c r="G1050" s="192"/>
      <c r="H1050" s="192"/>
      <c r="I1050" s="192"/>
      <c r="J1050" s="192"/>
      <c r="K1050" s="192"/>
      <c r="L1050" s="192"/>
      <c r="M1050" s="192"/>
      <c r="N1050" s="192"/>
      <c r="O1050" s="192"/>
      <c r="P1050" s="192"/>
      <c r="Q1050" s="192"/>
      <c r="R1050" s="192"/>
      <c r="S1050" s="192"/>
    </row>
    <row r="1051" spans="1:19" ht="24.95" customHeight="1" x14ac:dyDescent="0.2">
      <c r="A1051" s="193"/>
      <c r="B1051" s="192"/>
      <c r="C1051" s="192"/>
      <c r="D1051" s="192"/>
      <c r="E1051" s="192"/>
      <c r="F1051" s="192"/>
      <c r="G1051" s="192"/>
      <c r="H1051" s="192"/>
      <c r="I1051" s="192"/>
      <c r="J1051" s="192"/>
      <c r="K1051" s="192"/>
      <c r="L1051" s="192"/>
      <c r="M1051" s="192"/>
      <c r="N1051" s="192"/>
      <c r="O1051" s="192"/>
      <c r="P1051" s="192"/>
      <c r="Q1051" s="192"/>
      <c r="R1051" s="192"/>
      <c r="S1051" s="192"/>
    </row>
    <row r="1052" spans="1:19" ht="24.95" customHeight="1" x14ac:dyDescent="0.2">
      <c r="A1052" s="193"/>
      <c r="B1052" s="192"/>
      <c r="C1052" s="192"/>
      <c r="D1052" s="192"/>
      <c r="E1052" s="192"/>
      <c r="F1052" s="192"/>
      <c r="G1052" s="192"/>
      <c r="H1052" s="192"/>
      <c r="I1052" s="192"/>
      <c r="J1052" s="192"/>
      <c r="K1052" s="192"/>
      <c r="L1052" s="192"/>
      <c r="M1052" s="192"/>
      <c r="N1052" s="192"/>
      <c r="O1052" s="192"/>
      <c r="P1052" s="192"/>
      <c r="Q1052" s="192"/>
      <c r="R1052" s="192"/>
      <c r="S1052" s="192"/>
    </row>
    <row r="1053" spans="1:19" ht="24.95" customHeight="1" x14ac:dyDescent="0.2">
      <c r="A1053" s="193"/>
      <c r="B1053" s="192"/>
      <c r="C1053" s="192"/>
      <c r="D1053" s="192"/>
      <c r="E1053" s="192"/>
      <c r="F1053" s="192"/>
      <c r="G1053" s="192"/>
      <c r="H1053" s="192"/>
      <c r="I1053" s="192"/>
      <c r="J1053" s="192"/>
      <c r="K1053" s="192"/>
      <c r="L1053" s="192"/>
      <c r="M1053" s="192"/>
      <c r="N1053" s="192"/>
      <c r="O1053" s="192"/>
      <c r="P1053" s="192"/>
      <c r="Q1053" s="192"/>
      <c r="R1053" s="192"/>
      <c r="S1053" s="192"/>
    </row>
    <row r="1054" spans="1:19" ht="24.95" customHeight="1" x14ac:dyDescent="0.2">
      <c r="A1054" s="193"/>
      <c r="B1054" s="192"/>
      <c r="C1054" s="192"/>
      <c r="D1054" s="192"/>
      <c r="E1054" s="192"/>
      <c r="F1054" s="192"/>
      <c r="G1054" s="192"/>
      <c r="H1054" s="192"/>
      <c r="I1054" s="192"/>
      <c r="J1054" s="192"/>
      <c r="K1054" s="192"/>
      <c r="L1054" s="192"/>
      <c r="M1054" s="192"/>
      <c r="N1054" s="192"/>
      <c r="O1054" s="192"/>
      <c r="P1054" s="192"/>
      <c r="Q1054" s="192"/>
      <c r="R1054" s="192"/>
      <c r="S1054" s="192"/>
    </row>
    <row r="1055" spans="1:19" ht="24.95" customHeight="1" x14ac:dyDescent="0.2">
      <c r="A1055" s="193"/>
      <c r="B1055" s="192"/>
      <c r="C1055" s="192"/>
      <c r="D1055" s="192"/>
      <c r="E1055" s="192"/>
      <c r="F1055" s="192"/>
      <c r="G1055" s="192"/>
      <c r="H1055" s="192"/>
      <c r="I1055" s="192"/>
      <c r="J1055" s="192"/>
      <c r="K1055" s="192"/>
      <c r="L1055" s="192"/>
      <c r="M1055" s="192"/>
      <c r="N1055" s="192"/>
      <c r="O1055" s="192"/>
      <c r="P1055" s="192"/>
      <c r="Q1055" s="192"/>
      <c r="R1055" s="192"/>
      <c r="S1055" s="192"/>
    </row>
  </sheetData>
  <sheetProtection algorithmName="SHA-512" hashValue="SB1btvfH1Q4cz0/c4wWZwYDSnFvyrYovIOd/FG/6glsJS1MvKR1zqwHf4xS0CDD0fLmHZW8qWuENFVbul+gvGQ==" saltValue="ulWNyOauibpeOd/XNe5edg==" spinCount="100000" sheet="1" objects="1" scenarios="1"/>
  <mergeCells count="15">
    <mergeCell ref="A40:J40"/>
    <mergeCell ref="A42:J42"/>
    <mergeCell ref="A7:J7"/>
    <mergeCell ref="A8:A9"/>
    <mergeCell ref="B8:B9"/>
    <mergeCell ref="C8:E8"/>
    <mergeCell ref="F8:J8"/>
    <mergeCell ref="A38:J38"/>
    <mergeCell ref="A37:B37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ignoredErrors>
    <ignoredError sqref="G37:I37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1055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194" bestFit="1" customWidth="1"/>
    <col min="2" max="2" width="30.7109375" style="195" customWidth="1"/>
    <col min="3" max="10" width="8.7109375" style="196" customWidth="1"/>
    <col min="11" max="11" width="4.140625" style="196" customWidth="1"/>
    <col min="12" max="15" width="10.7109375" style="196" customWidth="1"/>
    <col min="16" max="16" width="10.7109375" style="195" customWidth="1"/>
    <col min="17" max="19" width="10.7109375" style="196" customWidth="1"/>
    <col min="20" max="21" width="10.7109375" style="168" customWidth="1"/>
    <col min="22" max="24" width="25.7109375" style="168" customWidth="1"/>
    <col min="25" max="16384" width="9.140625" style="168"/>
  </cols>
  <sheetData>
    <row r="1" spans="1:21" ht="20.100000000000001" customHeight="1" x14ac:dyDescent="0.2">
      <c r="A1" s="452" t="s">
        <v>101</v>
      </c>
      <c r="B1" s="453"/>
      <c r="C1" s="453"/>
      <c r="D1" s="453"/>
      <c r="E1" s="453"/>
      <c r="F1" s="453"/>
      <c r="G1" s="453"/>
      <c r="H1" s="453"/>
      <c r="I1" s="453"/>
      <c r="J1" s="454"/>
      <c r="K1" s="144"/>
      <c r="L1" s="266"/>
      <c r="M1" s="266"/>
      <c r="N1" s="266"/>
      <c r="O1" s="122"/>
      <c r="P1" s="122"/>
      <c r="Q1" s="122"/>
      <c r="R1" s="122"/>
      <c r="S1" s="122"/>
      <c r="T1" s="122"/>
      <c r="U1" s="122"/>
    </row>
    <row r="2" spans="1:21" ht="20.100000000000001" customHeight="1" x14ac:dyDescent="0.2">
      <c r="A2" s="455" t="s">
        <v>157</v>
      </c>
      <c r="B2" s="456"/>
      <c r="C2" s="456"/>
      <c r="D2" s="456"/>
      <c r="E2" s="456"/>
      <c r="F2" s="456"/>
      <c r="G2" s="456"/>
      <c r="H2" s="456"/>
      <c r="I2" s="456"/>
      <c r="J2" s="457"/>
      <c r="K2" s="145"/>
      <c r="L2" s="266"/>
      <c r="M2" s="266"/>
      <c r="N2" s="266"/>
      <c r="O2" s="122"/>
      <c r="P2" s="122"/>
      <c r="Q2" s="122"/>
      <c r="R2" s="122"/>
      <c r="S2" s="122"/>
      <c r="T2" s="122"/>
      <c r="U2" s="122"/>
    </row>
    <row r="3" spans="1:21" ht="20.100000000000001" customHeight="1" x14ac:dyDescent="0.25">
      <c r="A3" s="458" t="s">
        <v>158</v>
      </c>
      <c r="B3" s="459"/>
      <c r="C3" s="459"/>
      <c r="D3" s="459"/>
      <c r="E3" s="459"/>
      <c r="F3" s="459"/>
      <c r="G3" s="459"/>
      <c r="H3" s="459"/>
      <c r="I3" s="459"/>
      <c r="J3" s="460"/>
      <c r="K3" s="169"/>
      <c r="L3" s="170"/>
      <c r="M3" s="171"/>
      <c r="N3" s="171"/>
      <c r="O3" s="124"/>
      <c r="P3" s="124"/>
      <c r="Q3" s="124"/>
      <c r="R3" s="124"/>
      <c r="S3" s="124"/>
      <c r="T3" s="124"/>
      <c r="U3" s="124"/>
    </row>
    <row r="4" spans="1:21" ht="9.9499999999999993" customHeight="1" x14ac:dyDescent="0.2">
      <c r="A4" s="461"/>
      <c r="B4" s="439"/>
      <c r="C4" s="439"/>
      <c r="D4" s="439"/>
      <c r="E4" s="439"/>
      <c r="F4" s="439"/>
      <c r="G4" s="439"/>
      <c r="H4" s="439"/>
      <c r="I4" s="439"/>
      <c r="J4" s="440"/>
      <c r="K4" s="147"/>
      <c r="L4" s="266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20.100000000000001" customHeight="1" x14ac:dyDescent="0.2">
      <c r="A5" s="462" t="s">
        <v>159</v>
      </c>
      <c r="B5" s="439"/>
      <c r="C5" s="439"/>
      <c r="D5" s="439"/>
      <c r="E5" s="439"/>
      <c r="F5" s="439"/>
      <c r="G5" s="439"/>
      <c r="H5" s="439"/>
      <c r="I5" s="439"/>
      <c r="J5" s="440"/>
      <c r="K5" s="148"/>
      <c r="L5" s="266"/>
      <c r="M5" s="266"/>
      <c r="N5" s="266"/>
      <c r="O5" s="122"/>
      <c r="P5" s="122"/>
      <c r="Q5" s="122"/>
      <c r="R5" s="122"/>
      <c r="S5" s="122"/>
      <c r="T5" s="122"/>
      <c r="U5" s="122"/>
    </row>
    <row r="6" spans="1:21" ht="20.100000000000001" customHeight="1" x14ac:dyDescent="0.2">
      <c r="A6" s="449" t="s">
        <v>140</v>
      </c>
      <c r="B6" s="450"/>
      <c r="C6" s="450"/>
      <c r="D6" s="450"/>
      <c r="E6" s="450"/>
      <c r="F6" s="450"/>
      <c r="G6" s="450"/>
      <c r="H6" s="450"/>
      <c r="I6" s="450"/>
      <c r="J6" s="451"/>
      <c r="K6" s="149"/>
      <c r="L6" s="267"/>
      <c r="M6" s="267"/>
      <c r="N6" s="267"/>
      <c r="O6" s="122"/>
      <c r="P6" s="122"/>
      <c r="Q6" s="122"/>
      <c r="R6" s="122"/>
      <c r="S6" s="122"/>
      <c r="T6" s="122"/>
      <c r="U6" s="122"/>
    </row>
    <row r="7" spans="1:21" ht="9.9499999999999993" customHeight="1" x14ac:dyDescent="0.2">
      <c r="A7" s="438"/>
      <c r="B7" s="439"/>
      <c r="C7" s="439"/>
      <c r="D7" s="439"/>
      <c r="E7" s="439"/>
      <c r="F7" s="439"/>
      <c r="G7" s="439"/>
      <c r="H7" s="439"/>
      <c r="I7" s="439"/>
      <c r="J7" s="440"/>
      <c r="K7" s="262"/>
      <c r="L7" s="266"/>
      <c r="M7" s="266"/>
      <c r="N7" s="266"/>
      <c r="O7" s="266"/>
      <c r="P7" s="266"/>
      <c r="Q7" s="266"/>
      <c r="R7" s="266"/>
      <c r="S7" s="266"/>
      <c r="T7" s="266"/>
      <c r="U7" s="266"/>
    </row>
    <row r="8" spans="1:21" s="181" customFormat="1" ht="15" customHeight="1" x14ac:dyDescent="0.2">
      <c r="A8" s="441" t="s">
        <v>134</v>
      </c>
      <c r="B8" s="443" t="s">
        <v>32</v>
      </c>
      <c r="C8" s="445" t="s">
        <v>96</v>
      </c>
      <c r="D8" s="445"/>
      <c r="E8" s="445"/>
      <c r="F8" s="445" t="s">
        <v>21</v>
      </c>
      <c r="G8" s="445"/>
      <c r="H8" s="445"/>
      <c r="I8" s="445"/>
      <c r="J8" s="446"/>
      <c r="K8" s="197"/>
      <c r="L8" s="130"/>
      <c r="M8" s="132"/>
      <c r="N8" s="132"/>
      <c r="O8" s="132"/>
      <c r="P8" s="132"/>
      <c r="Q8" s="132"/>
      <c r="R8" s="132"/>
      <c r="S8" s="132"/>
      <c r="T8" s="132"/>
      <c r="U8" s="132"/>
    </row>
    <row r="9" spans="1:21" s="181" customFormat="1" ht="15" customHeight="1" x14ac:dyDescent="0.2">
      <c r="A9" s="442"/>
      <c r="B9" s="444"/>
      <c r="C9" s="271" t="s">
        <v>97</v>
      </c>
      <c r="D9" s="271" t="s">
        <v>98</v>
      </c>
      <c r="E9" s="271" t="s">
        <v>99</v>
      </c>
      <c r="F9" s="271" t="s">
        <v>97</v>
      </c>
      <c r="G9" s="271" t="s">
        <v>28</v>
      </c>
      <c r="H9" s="271" t="s">
        <v>98</v>
      </c>
      <c r="I9" s="271" t="s">
        <v>28</v>
      </c>
      <c r="J9" s="272" t="s">
        <v>99</v>
      </c>
      <c r="K9" s="197"/>
      <c r="L9" s="130"/>
      <c r="M9" s="132"/>
      <c r="N9" s="132"/>
      <c r="O9" s="132"/>
      <c r="P9" s="132"/>
      <c r="Q9" s="132"/>
      <c r="R9" s="132"/>
      <c r="S9" s="132"/>
      <c r="T9" s="132"/>
      <c r="U9" s="132"/>
    </row>
    <row r="10" spans="1:21" s="181" customFormat="1" ht="15" customHeight="1" x14ac:dyDescent="0.2">
      <c r="A10" s="239">
        <v>1</v>
      </c>
      <c r="B10" s="273" t="s">
        <v>161</v>
      </c>
      <c r="C10" s="274">
        <v>18</v>
      </c>
      <c r="D10" s="274">
        <v>14</v>
      </c>
      <c r="E10" s="274">
        <v>32</v>
      </c>
      <c r="F10" s="274">
        <v>18</v>
      </c>
      <c r="G10" s="275">
        <v>100</v>
      </c>
      <c r="H10" s="274">
        <v>14</v>
      </c>
      <c r="I10" s="275">
        <v>100</v>
      </c>
      <c r="J10" s="276">
        <v>32</v>
      </c>
      <c r="K10" s="198"/>
      <c r="L10" s="199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s="181" customFormat="1" ht="15" customHeight="1" x14ac:dyDescent="0.2">
      <c r="A11" s="239">
        <v>2</v>
      </c>
      <c r="B11" s="273" t="s">
        <v>164</v>
      </c>
      <c r="C11" s="274">
        <v>12</v>
      </c>
      <c r="D11" s="274">
        <v>18</v>
      </c>
      <c r="E11" s="274">
        <v>30</v>
      </c>
      <c r="F11" s="274">
        <v>10</v>
      </c>
      <c r="G11" s="275">
        <v>83.33</v>
      </c>
      <c r="H11" s="274">
        <v>18</v>
      </c>
      <c r="I11" s="275">
        <v>100</v>
      </c>
      <c r="J11" s="276">
        <v>28</v>
      </c>
      <c r="K11" s="198"/>
      <c r="L11" s="199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s="181" customFormat="1" ht="15" customHeight="1" x14ac:dyDescent="0.2">
      <c r="A12" s="239">
        <v>3</v>
      </c>
      <c r="B12" s="273" t="s">
        <v>166</v>
      </c>
      <c r="C12" s="274">
        <v>18</v>
      </c>
      <c r="D12" s="274">
        <v>10</v>
      </c>
      <c r="E12" s="274">
        <v>28</v>
      </c>
      <c r="F12" s="274">
        <v>18</v>
      </c>
      <c r="G12" s="275">
        <v>100</v>
      </c>
      <c r="H12" s="274">
        <v>10</v>
      </c>
      <c r="I12" s="275">
        <v>100</v>
      </c>
      <c r="J12" s="276">
        <v>28</v>
      </c>
      <c r="K12" s="198"/>
      <c r="L12" s="199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s="181" customFormat="1" ht="15" customHeight="1" x14ac:dyDescent="0.2">
      <c r="A13" s="239">
        <v>4</v>
      </c>
      <c r="B13" s="273" t="s">
        <v>167</v>
      </c>
      <c r="C13" s="274">
        <v>21</v>
      </c>
      <c r="D13" s="274">
        <v>12</v>
      </c>
      <c r="E13" s="274">
        <v>33</v>
      </c>
      <c r="F13" s="274">
        <v>21</v>
      </c>
      <c r="G13" s="275">
        <v>100</v>
      </c>
      <c r="H13" s="274">
        <v>12</v>
      </c>
      <c r="I13" s="275">
        <v>100</v>
      </c>
      <c r="J13" s="276">
        <v>33</v>
      </c>
      <c r="K13" s="198"/>
      <c r="L13" s="199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s="181" customFormat="1" ht="15" customHeight="1" x14ac:dyDescent="0.2">
      <c r="A14" s="239">
        <v>5</v>
      </c>
      <c r="B14" s="273" t="s">
        <v>168</v>
      </c>
      <c r="C14" s="274">
        <v>32</v>
      </c>
      <c r="D14" s="274">
        <v>31</v>
      </c>
      <c r="E14" s="274">
        <v>63</v>
      </c>
      <c r="F14" s="274">
        <v>32</v>
      </c>
      <c r="G14" s="275">
        <v>100</v>
      </c>
      <c r="H14" s="274">
        <v>31</v>
      </c>
      <c r="I14" s="275">
        <v>100</v>
      </c>
      <c r="J14" s="276">
        <v>63</v>
      </c>
      <c r="K14" s="198"/>
      <c r="L14" s="199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s="181" customFormat="1" ht="15" customHeight="1" x14ac:dyDescent="0.2">
      <c r="A15" s="239">
        <v>6</v>
      </c>
      <c r="B15" s="273" t="s">
        <v>169</v>
      </c>
      <c r="C15" s="274">
        <v>15</v>
      </c>
      <c r="D15" s="274">
        <v>4</v>
      </c>
      <c r="E15" s="274">
        <v>19</v>
      </c>
      <c r="F15" s="274">
        <v>15</v>
      </c>
      <c r="G15" s="275">
        <v>100</v>
      </c>
      <c r="H15" s="274">
        <v>4</v>
      </c>
      <c r="I15" s="275">
        <v>100</v>
      </c>
      <c r="J15" s="276">
        <v>19</v>
      </c>
      <c r="K15" s="198"/>
      <c r="L15" s="199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s="181" customFormat="1" ht="15" customHeight="1" x14ac:dyDescent="0.2">
      <c r="A16" s="239">
        <v>7</v>
      </c>
      <c r="B16" s="273" t="s">
        <v>170</v>
      </c>
      <c r="C16" s="274">
        <v>9</v>
      </c>
      <c r="D16" s="274">
        <v>12</v>
      </c>
      <c r="E16" s="274">
        <v>21</v>
      </c>
      <c r="F16" s="274">
        <v>9</v>
      </c>
      <c r="G16" s="275">
        <v>100</v>
      </c>
      <c r="H16" s="274">
        <v>12</v>
      </c>
      <c r="I16" s="275">
        <v>100</v>
      </c>
      <c r="J16" s="276">
        <v>21</v>
      </c>
      <c r="K16" s="198"/>
      <c r="L16" s="199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s="181" customFormat="1" ht="15" customHeight="1" x14ac:dyDescent="0.2">
      <c r="A17" s="239">
        <v>8</v>
      </c>
      <c r="B17" s="273" t="s">
        <v>171</v>
      </c>
      <c r="C17" s="274">
        <v>7</v>
      </c>
      <c r="D17" s="274">
        <v>13</v>
      </c>
      <c r="E17" s="274">
        <v>20</v>
      </c>
      <c r="F17" s="274">
        <v>7</v>
      </c>
      <c r="G17" s="275">
        <v>100</v>
      </c>
      <c r="H17" s="274">
        <v>13</v>
      </c>
      <c r="I17" s="275">
        <v>100</v>
      </c>
      <c r="J17" s="276">
        <v>20</v>
      </c>
      <c r="K17" s="198"/>
      <c r="L17" s="199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s="181" customFormat="1" ht="15" customHeight="1" x14ac:dyDescent="0.2">
      <c r="A18" s="239">
        <v>9</v>
      </c>
      <c r="B18" s="273" t="s">
        <v>172</v>
      </c>
      <c r="C18" s="274">
        <v>17</v>
      </c>
      <c r="D18" s="274">
        <v>16</v>
      </c>
      <c r="E18" s="274">
        <v>33</v>
      </c>
      <c r="F18" s="274">
        <v>17</v>
      </c>
      <c r="G18" s="275">
        <v>100</v>
      </c>
      <c r="H18" s="274">
        <v>15</v>
      </c>
      <c r="I18" s="275">
        <v>93.75</v>
      </c>
      <c r="J18" s="276">
        <v>32</v>
      </c>
      <c r="K18" s="198"/>
      <c r="L18" s="199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s="181" customFormat="1" ht="15" customHeight="1" x14ac:dyDescent="0.2">
      <c r="A19" s="239">
        <v>10</v>
      </c>
      <c r="B19" s="273" t="s">
        <v>173</v>
      </c>
      <c r="C19" s="274">
        <v>16</v>
      </c>
      <c r="D19" s="274">
        <v>18</v>
      </c>
      <c r="E19" s="274">
        <v>34</v>
      </c>
      <c r="F19" s="274">
        <v>15</v>
      </c>
      <c r="G19" s="275">
        <v>93.75</v>
      </c>
      <c r="H19" s="274">
        <v>17</v>
      </c>
      <c r="I19" s="275">
        <v>94.44</v>
      </c>
      <c r="J19" s="276">
        <v>32</v>
      </c>
      <c r="K19" s="198"/>
      <c r="L19" s="199"/>
      <c r="M19" s="132"/>
      <c r="N19" s="132"/>
      <c r="O19" s="132"/>
      <c r="P19" s="132"/>
      <c r="Q19" s="132"/>
      <c r="R19" s="132"/>
      <c r="S19" s="132"/>
      <c r="T19" s="132"/>
      <c r="U19" s="132"/>
    </row>
    <row r="20" spans="1:21" s="181" customFormat="1" ht="15" customHeight="1" x14ac:dyDescent="0.2">
      <c r="A20" s="239">
        <v>11</v>
      </c>
      <c r="B20" s="273" t="s">
        <v>174</v>
      </c>
      <c r="C20" s="274">
        <v>47</v>
      </c>
      <c r="D20" s="274">
        <v>34</v>
      </c>
      <c r="E20" s="274">
        <v>81</v>
      </c>
      <c r="F20" s="274">
        <v>47</v>
      </c>
      <c r="G20" s="275">
        <v>100</v>
      </c>
      <c r="H20" s="274">
        <v>34</v>
      </c>
      <c r="I20" s="275">
        <v>100</v>
      </c>
      <c r="J20" s="276">
        <v>81</v>
      </c>
      <c r="K20" s="198"/>
      <c r="L20" s="199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s="181" customFormat="1" ht="15" customHeight="1" x14ac:dyDescent="0.2">
      <c r="A21" s="239">
        <v>12</v>
      </c>
      <c r="B21" s="273" t="s">
        <v>175</v>
      </c>
      <c r="C21" s="274">
        <v>20</v>
      </c>
      <c r="D21" s="274">
        <v>12</v>
      </c>
      <c r="E21" s="274">
        <v>32</v>
      </c>
      <c r="F21" s="274">
        <v>19</v>
      </c>
      <c r="G21" s="275">
        <v>95</v>
      </c>
      <c r="H21" s="274">
        <v>11</v>
      </c>
      <c r="I21" s="275">
        <v>91.67</v>
      </c>
      <c r="J21" s="276">
        <v>30</v>
      </c>
      <c r="K21" s="198"/>
      <c r="L21" s="199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s="181" customFormat="1" ht="15" customHeight="1" x14ac:dyDescent="0.2">
      <c r="A22" s="239">
        <v>13</v>
      </c>
      <c r="B22" s="273" t="s">
        <v>177</v>
      </c>
      <c r="C22" s="274">
        <v>9</v>
      </c>
      <c r="D22" s="274">
        <v>15</v>
      </c>
      <c r="E22" s="274">
        <v>24</v>
      </c>
      <c r="F22" s="274">
        <v>9</v>
      </c>
      <c r="G22" s="275">
        <v>100</v>
      </c>
      <c r="H22" s="274">
        <v>15</v>
      </c>
      <c r="I22" s="275">
        <v>100</v>
      </c>
      <c r="J22" s="276">
        <v>24</v>
      </c>
      <c r="K22" s="198"/>
      <c r="L22" s="199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1:21" s="181" customFormat="1" ht="15" customHeight="1" x14ac:dyDescent="0.2">
      <c r="A23" s="239">
        <v>14</v>
      </c>
      <c r="B23" s="273" t="s">
        <v>178</v>
      </c>
      <c r="C23" s="274">
        <v>10</v>
      </c>
      <c r="D23" s="274">
        <v>15</v>
      </c>
      <c r="E23" s="274">
        <v>25</v>
      </c>
      <c r="F23" s="274">
        <v>10</v>
      </c>
      <c r="G23" s="275">
        <v>100</v>
      </c>
      <c r="H23" s="274">
        <v>15</v>
      </c>
      <c r="I23" s="275">
        <v>100</v>
      </c>
      <c r="J23" s="276">
        <v>25</v>
      </c>
      <c r="K23" s="198"/>
      <c r="L23" s="199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s="181" customFormat="1" ht="15" customHeight="1" x14ac:dyDescent="0.2">
      <c r="A24" s="239">
        <v>15</v>
      </c>
      <c r="B24" s="273" t="s">
        <v>179</v>
      </c>
      <c r="C24" s="274">
        <v>10</v>
      </c>
      <c r="D24" s="274">
        <v>17</v>
      </c>
      <c r="E24" s="274">
        <v>27</v>
      </c>
      <c r="F24" s="274">
        <v>10</v>
      </c>
      <c r="G24" s="275">
        <v>100</v>
      </c>
      <c r="H24" s="274">
        <v>17</v>
      </c>
      <c r="I24" s="275">
        <v>100</v>
      </c>
      <c r="J24" s="276">
        <v>27</v>
      </c>
      <c r="K24" s="198"/>
      <c r="L24" s="199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s="181" customFormat="1" ht="15" customHeight="1" x14ac:dyDescent="0.2">
      <c r="A25" s="239">
        <v>16</v>
      </c>
      <c r="B25" s="273" t="s">
        <v>180</v>
      </c>
      <c r="C25" s="274">
        <v>14</v>
      </c>
      <c r="D25" s="274">
        <v>12</v>
      </c>
      <c r="E25" s="274">
        <v>26</v>
      </c>
      <c r="F25" s="274">
        <v>14</v>
      </c>
      <c r="G25" s="275">
        <v>100</v>
      </c>
      <c r="H25" s="274">
        <v>12</v>
      </c>
      <c r="I25" s="275">
        <v>100</v>
      </c>
      <c r="J25" s="276">
        <v>26</v>
      </c>
      <c r="K25" s="198"/>
      <c r="L25" s="199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s="181" customFormat="1" ht="15" customHeight="1" x14ac:dyDescent="0.2">
      <c r="A26" s="239">
        <v>17</v>
      </c>
      <c r="B26" s="273" t="s">
        <v>181</v>
      </c>
      <c r="C26" s="274">
        <v>10</v>
      </c>
      <c r="D26" s="274">
        <v>8</v>
      </c>
      <c r="E26" s="274">
        <v>18</v>
      </c>
      <c r="F26" s="274">
        <v>10</v>
      </c>
      <c r="G26" s="275">
        <v>100</v>
      </c>
      <c r="H26" s="274">
        <v>8</v>
      </c>
      <c r="I26" s="275">
        <v>100</v>
      </c>
      <c r="J26" s="276">
        <v>18</v>
      </c>
      <c r="K26" s="198"/>
      <c r="L26" s="199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s="181" customFormat="1" ht="15" customHeight="1" x14ac:dyDescent="0.2">
      <c r="A27" s="239">
        <v>18</v>
      </c>
      <c r="B27" s="273" t="s">
        <v>182</v>
      </c>
      <c r="C27" s="274">
        <v>20</v>
      </c>
      <c r="D27" s="274">
        <v>19</v>
      </c>
      <c r="E27" s="274">
        <v>39</v>
      </c>
      <c r="F27" s="274">
        <v>20</v>
      </c>
      <c r="G27" s="275">
        <v>100</v>
      </c>
      <c r="H27" s="274">
        <v>19</v>
      </c>
      <c r="I27" s="275">
        <v>100</v>
      </c>
      <c r="J27" s="276">
        <v>39</v>
      </c>
      <c r="K27" s="198"/>
      <c r="L27" s="199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s="181" customFormat="1" ht="15" customHeight="1" x14ac:dyDescent="0.2">
      <c r="A28" s="239">
        <v>19</v>
      </c>
      <c r="B28" s="273" t="s">
        <v>183</v>
      </c>
      <c r="C28" s="274">
        <v>22</v>
      </c>
      <c r="D28" s="274">
        <v>15</v>
      </c>
      <c r="E28" s="274">
        <v>37</v>
      </c>
      <c r="F28" s="274">
        <v>22</v>
      </c>
      <c r="G28" s="275">
        <v>100</v>
      </c>
      <c r="H28" s="274">
        <v>15</v>
      </c>
      <c r="I28" s="275">
        <v>100</v>
      </c>
      <c r="J28" s="276">
        <v>37</v>
      </c>
      <c r="K28" s="198"/>
      <c r="L28" s="199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s="181" customFormat="1" ht="15" customHeight="1" x14ac:dyDescent="0.2">
      <c r="A29" s="239">
        <v>20</v>
      </c>
      <c r="B29" s="273" t="s">
        <v>184</v>
      </c>
      <c r="C29" s="274">
        <v>11</v>
      </c>
      <c r="D29" s="274">
        <v>24</v>
      </c>
      <c r="E29" s="274">
        <v>35</v>
      </c>
      <c r="F29" s="274">
        <v>11</v>
      </c>
      <c r="G29" s="275">
        <v>100</v>
      </c>
      <c r="H29" s="274">
        <v>24</v>
      </c>
      <c r="I29" s="275">
        <v>100</v>
      </c>
      <c r="J29" s="276">
        <v>35</v>
      </c>
      <c r="K29" s="198"/>
      <c r="L29" s="199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s="181" customFormat="1" ht="15" customHeight="1" x14ac:dyDescent="0.2">
      <c r="A30" s="239">
        <v>21</v>
      </c>
      <c r="B30" s="273" t="s">
        <v>185</v>
      </c>
      <c r="C30" s="274">
        <v>13</v>
      </c>
      <c r="D30" s="274">
        <v>22</v>
      </c>
      <c r="E30" s="274">
        <v>35</v>
      </c>
      <c r="F30" s="274">
        <v>13</v>
      </c>
      <c r="G30" s="275">
        <v>100</v>
      </c>
      <c r="H30" s="274">
        <v>22</v>
      </c>
      <c r="I30" s="275">
        <v>100</v>
      </c>
      <c r="J30" s="276">
        <v>35</v>
      </c>
      <c r="K30" s="198"/>
      <c r="L30" s="199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s="181" customFormat="1" ht="15" customHeight="1" x14ac:dyDescent="0.2">
      <c r="A31" s="239">
        <v>22</v>
      </c>
      <c r="B31" s="273" t="s">
        <v>186</v>
      </c>
      <c r="C31" s="274">
        <v>7</v>
      </c>
      <c r="D31" s="274">
        <v>6</v>
      </c>
      <c r="E31" s="274">
        <v>13</v>
      </c>
      <c r="F31" s="274">
        <v>7</v>
      </c>
      <c r="G31" s="275">
        <v>100</v>
      </c>
      <c r="H31" s="274">
        <v>6</v>
      </c>
      <c r="I31" s="275">
        <v>100</v>
      </c>
      <c r="J31" s="276">
        <v>13</v>
      </c>
      <c r="K31" s="198"/>
      <c r="L31" s="199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1:21" s="181" customFormat="1" ht="15" customHeight="1" x14ac:dyDescent="0.2">
      <c r="A32" s="239">
        <v>23</v>
      </c>
      <c r="B32" s="273" t="s">
        <v>187</v>
      </c>
      <c r="C32" s="274">
        <v>8</v>
      </c>
      <c r="D32" s="274">
        <v>19</v>
      </c>
      <c r="E32" s="274">
        <v>27</v>
      </c>
      <c r="F32" s="274">
        <v>8</v>
      </c>
      <c r="G32" s="275">
        <v>100</v>
      </c>
      <c r="H32" s="274">
        <v>19</v>
      </c>
      <c r="I32" s="275">
        <v>100</v>
      </c>
      <c r="J32" s="276">
        <v>27</v>
      </c>
      <c r="K32" s="198"/>
      <c r="L32" s="199"/>
      <c r="M32" s="132"/>
      <c r="N32" s="132"/>
      <c r="O32" s="132"/>
      <c r="P32" s="132"/>
      <c r="Q32" s="132"/>
      <c r="R32" s="132"/>
      <c r="S32" s="132"/>
      <c r="T32" s="132"/>
      <c r="U32" s="132"/>
    </row>
    <row r="33" spans="1:21" s="181" customFormat="1" ht="15" customHeight="1" x14ac:dyDescent="0.2">
      <c r="A33" s="239">
        <v>24</v>
      </c>
      <c r="B33" s="273" t="s">
        <v>202</v>
      </c>
      <c r="C33" s="274">
        <v>30</v>
      </c>
      <c r="D33" s="274">
        <v>38</v>
      </c>
      <c r="E33" s="274">
        <v>68</v>
      </c>
      <c r="F33" s="274">
        <v>28</v>
      </c>
      <c r="G33" s="275">
        <v>93.33</v>
      </c>
      <c r="H33" s="274">
        <v>35</v>
      </c>
      <c r="I33" s="275">
        <v>92.11</v>
      </c>
      <c r="J33" s="276">
        <v>63</v>
      </c>
      <c r="K33" s="198"/>
      <c r="L33" s="199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81" customFormat="1" ht="15" customHeight="1" x14ac:dyDescent="0.2">
      <c r="A34" s="239">
        <v>25</v>
      </c>
      <c r="B34" s="273" t="s">
        <v>203</v>
      </c>
      <c r="C34" s="274">
        <v>19</v>
      </c>
      <c r="D34" s="274">
        <v>10</v>
      </c>
      <c r="E34" s="274">
        <v>29</v>
      </c>
      <c r="F34" s="274">
        <v>19</v>
      </c>
      <c r="G34" s="275">
        <v>100</v>
      </c>
      <c r="H34" s="274">
        <v>10</v>
      </c>
      <c r="I34" s="275">
        <v>100</v>
      </c>
      <c r="J34" s="276">
        <v>29</v>
      </c>
      <c r="K34" s="198"/>
      <c r="L34" s="199"/>
      <c r="M34" s="132"/>
      <c r="N34" s="132"/>
      <c r="O34" s="132"/>
      <c r="P34" s="132"/>
      <c r="Q34" s="132"/>
      <c r="R34" s="132"/>
      <c r="S34" s="132"/>
      <c r="T34" s="132"/>
      <c r="U34" s="132"/>
    </row>
    <row r="35" spans="1:21" s="181" customFormat="1" ht="15" customHeight="1" x14ac:dyDescent="0.2">
      <c r="A35" s="239">
        <v>26</v>
      </c>
      <c r="B35" s="273" t="s">
        <v>204</v>
      </c>
      <c r="C35" s="274">
        <v>24</v>
      </c>
      <c r="D35" s="274">
        <v>18</v>
      </c>
      <c r="E35" s="274">
        <v>42</v>
      </c>
      <c r="F35" s="274">
        <v>24</v>
      </c>
      <c r="G35" s="275">
        <v>100</v>
      </c>
      <c r="H35" s="274">
        <v>18</v>
      </c>
      <c r="I35" s="275">
        <v>100</v>
      </c>
      <c r="J35" s="276">
        <v>42</v>
      </c>
      <c r="K35" s="198"/>
      <c r="L35" s="199"/>
      <c r="M35" s="132"/>
      <c r="N35" s="132"/>
      <c r="O35" s="132"/>
      <c r="P35" s="132"/>
      <c r="Q35" s="132"/>
      <c r="R35" s="132"/>
      <c r="S35" s="132"/>
      <c r="T35" s="132"/>
      <c r="U35" s="132"/>
    </row>
    <row r="36" spans="1:21" s="181" customFormat="1" ht="15" customHeight="1" x14ac:dyDescent="0.2">
      <c r="A36" s="239">
        <v>27</v>
      </c>
      <c r="B36" s="273" t="s">
        <v>191</v>
      </c>
      <c r="C36" s="274">
        <v>10</v>
      </c>
      <c r="D36" s="274">
        <v>15</v>
      </c>
      <c r="E36" s="274">
        <v>25</v>
      </c>
      <c r="F36" s="274">
        <v>10</v>
      </c>
      <c r="G36" s="275">
        <v>100</v>
      </c>
      <c r="H36" s="274">
        <v>12</v>
      </c>
      <c r="I36" s="275">
        <v>80</v>
      </c>
      <c r="J36" s="276">
        <v>22</v>
      </c>
      <c r="K36" s="198"/>
      <c r="L36" s="199"/>
      <c r="M36" s="132"/>
      <c r="N36" s="132"/>
      <c r="O36" s="132"/>
      <c r="P36" s="132"/>
      <c r="Q36" s="132"/>
      <c r="R36" s="132"/>
      <c r="S36" s="132"/>
      <c r="T36" s="132"/>
      <c r="U36" s="132"/>
    </row>
    <row r="37" spans="1:21" s="181" customFormat="1" ht="15" customHeight="1" x14ac:dyDescent="0.2">
      <c r="A37" s="447" t="s">
        <v>60</v>
      </c>
      <c r="B37" s="448"/>
      <c r="C37" s="93">
        <f>IFERROR(SUM(C10:C36),"NIL")</f>
        <v>449</v>
      </c>
      <c r="D37" s="93">
        <f>IFERROR(SUM(D10:D36),"")</f>
        <v>447</v>
      </c>
      <c r="E37" s="93">
        <f>IFERROR(SUM(E10:E36),"")</f>
        <v>896</v>
      </c>
      <c r="F37" s="93">
        <f>IFERROR(SUM(F10:F36),"")</f>
        <v>443</v>
      </c>
      <c r="G37" s="277">
        <f>IFERROR(IF(C37&gt;0,ROUND((F37/C37)*100,2),0),"")</f>
        <v>98.66</v>
      </c>
      <c r="H37" s="93">
        <f>IFERROR(SUM(H10:H36),"")</f>
        <v>438</v>
      </c>
      <c r="I37" s="277">
        <f>IFERROR(IF(D37&gt;0,ROUND((H37/D37)*100,2),0),"")</f>
        <v>97.99</v>
      </c>
      <c r="J37" s="278">
        <f>IFERROR(SUM(J10:J36),"")</f>
        <v>881</v>
      </c>
      <c r="K37" s="198"/>
      <c r="L37" s="199"/>
      <c r="M37" s="132"/>
      <c r="N37" s="132"/>
      <c r="O37" s="132"/>
      <c r="P37" s="132"/>
      <c r="Q37" s="132"/>
      <c r="R37" s="132"/>
      <c r="S37" s="132"/>
      <c r="T37" s="132"/>
      <c r="U37" s="132"/>
    </row>
    <row r="38" spans="1:21" ht="20.100000000000001" customHeight="1" x14ac:dyDescent="0.2">
      <c r="A38" s="430" t="s">
        <v>160</v>
      </c>
      <c r="B38" s="431"/>
      <c r="C38" s="431"/>
      <c r="D38" s="431"/>
      <c r="E38" s="431"/>
      <c r="F38" s="431"/>
      <c r="G38" s="431"/>
      <c r="H38" s="431"/>
      <c r="I38" s="431"/>
      <c r="J38" s="432"/>
      <c r="K38" s="179"/>
      <c r="L38" s="135"/>
      <c r="M38" s="135"/>
      <c r="N38" s="135"/>
      <c r="O38" s="135"/>
      <c r="P38" s="135"/>
      <c r="Q38" s="135"/>
      <c r="R38" s="135"/>
      <c r="S38" s="135"/>
      <c r="T38" s="135"/>
      <c r="U38" s="132"/>
    </row>
    <row r="39" spans="1:21" s="181" customFormat="1" ht="20.100000000000001" customHeight="1" x14ac:dyDescent="0.2">
      <c r="A39" s="263"/>
      <c r="B39" s="183" t="s">
        <v>192</v>
      </c>
      <c r="C39" s="264"/>
      <c r="D39" s="264"/>
      <c r="E39" s="264"/>
      <c r="F39" s="264"/>
      <c r="G39" s="264"/>
      <c r="H39" s="264"/>
      <c r="I39" s="264"/>
      <c r="J39" s="265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</row>
    <row r="40" spans="1:21" s="181" customFormat="1" ht="20.100000000000001" customHeight="1" x14ac:dyDescent="0.2">
      <c r="A40" s="572">
        <v>44029</v>
      </c>
      <c r="B40" s="433"/>
      <c r="C40" s="433"/>
      <c r="D40" s="433"/>
      <c r="E40" s="433"/>
      <c r="F40" s="433"/>
      <c r="G40" s="433"/>
      <c r="H40" s="433"/>
      <c r="I40" s="433"/>
      <c r="J40" s="434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</row>
    <row r="41" spans="1:21" s="181" customFormat="1" ht="20.100000000000001" customHeight="1" x14ac:dyDescent="0.2">
      <c r="A41" s="263"/>
      <c r="B41" s="182" t="s">
        <v>193</v>
      </c>
      <c r="C41" s="264"/>
      <c r="D41" s="264"/>
      <c r="E41" s="264"/>
      <c r="F41" s="264"/>
      <c r="G41" s="264"/>
      <c r="H41" s="264"/>
      <c r="I41" s="264"/>
      <c r="J41" s="270"/>
      <c r="K41" s="185"/>
      <c r="L41" s="185"/>
      <c r="M41" s="185"/>
      <c r="N41" s="185"/>
      <c r="O41" s="180"/>
      <c r="P41" s="180"/>
      <c r="Q41" s="180"/>
      <c r="R41" s="180"/>
      <c r="S41" s="180"/>
      <c r="T41" s="180"/>
      <c r="U41" s="180"/>
    </row>
    <row r="42" spans="1:21" s="181" customFormat="1" ht="20.100000000000001" customHeight="1" thickBot="1" x14ac:dyDescent="0.25">
      <c r="A42" s="435"/>
      <c r="B42" s="436"/>
      <c r="C42" s="436"/>
      <c r="D42" s="436"/>
      <c r="E42" s="436"/>
      <c r="F42" s="436"/>
      <c r="G42" s="436"/>
      <c r="H42" s="436"/>
      <c r="I42" s="436"/>
      <c r="J42" s="437"/>
      <c r="K42" s="185"/>
      <c r="L42" s="185"/>
      <c r="M42" s="185"/>
      <c r="N42" s="185"/>
      <c r="O42" s="180"/>
      <c r="P42" s="180"/>
      <c r="Q42" s="180"/>
      <c r="R42" s="180"/>
      <c r="S42" s="180"/>
      <c r="T42" s="180"/>
      <c r="U42" s="180"/>
    </row>
    <row r="43" spans="1:21" ht="24.95" customHeight="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73"/>
      <c r="K43" s="186"/>
      <c r="L43" s="186"/>
      <c r="M43" s="186"/>
      <c r="N43" s="186"/>
      <c r="O43" s="135"/>
      <c r="P43" s="135"/>
      <c r="Q43" s="135"/>
      <c r="R43" s="135"/>
      <c r="S43" s="135"/>
      <c r="T43" s="135"/>
      <c r="U43" s="132"/>
    </row>
    <row r="44" spans="1:21" ht="24.95" customHeight="1" x14ac:dyDescent="0.2">
      <c r="A44" s="135"/>
      <c r="B44" s="135"/>
      <c r="C44" s="132"/>
      <c r="D44" s="132"/>
      <c r="E44" s="132"/>
      <c r="F44" s="132"/>
      <c r="G44" s="132"/>
      <c r="H44" s="132"/>
      <c r="I44" s="132"/>
      <c r="J44" s="135"/>
      <c r="K44" s="135"/>
      <c r="L44" s="135"/>
      <c r="M44" s="132"/>
      <c r="N44" s="135"/>
      <c r="O44" s="135"/>
      <c r="P44" s="135"/>
      <c r="Q44" s="135"/>
      <c r="R44" s="135"/>
      <c r="S44" s="135"/>
      <c r="T44" s="135"/>
      <c r="U44" s="132"/>
    </row>
    <row r="45" spans="1:21" ht="24.95" customHeight="1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</row>
    <row r="46" spans="1:21" ht="24.95" customHeight="1" x14ac:dyDescent="0.2">
      <c r="A46" s="135"/>
      <c r="B46" s="135"/>
      <c r="C46" s="173"/>
      <c r="D46" s="173"/>
      <c r="E46" s="173"/>
      <c r="F46" s="173"/>
      <c r="G46" s="173"/>
      <c r="H46" s="173"/>
      <c r="I46" s="173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</row>
    <row r="47" spans="1:21" ht="24.95" customHeight="1" x14ac:dyDescent="0.2">
      <c r="A47" s="135"/>
      <c r="B47" s="135"/>
      <c r="C47" s="173"/>
      <c r="D47" s="173"/>
      <c r="E47" s="173"/>
      <c r="F47" s="173"/>
      <c r="G47" s="173"/>
      <c r="H47" s="173"/>
      <c r="I47" s="173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</row>
    <row r="48" spans="1:21" ht="24.95" customHeight="1" x14ac:dyDescent="0.2">
      <c r="A48" s="135"/>
      <c r="B48" s="135"/>
      <c r="C48" s="173"/>
      <c r="D48" s="173"/>
      <c r="E48" s="173"/>
      <c r="F48" s="173"/>
      <c r="G48" s="173"/>
      <c r="H48" s="173"/>
      <c r="I48" s="173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</row>
    <row r="49" spans="1:21" ht="24.95" customHeight="1" x14ac:dyDescent="0.2">
      <c r="A49" s="135"/>
      <c r="B49" s="187"/>
      <c r="C49" s="173"/>
      <c r="D49" s="173"/>
      <c r="E49" s="173"/>
      <c r="F49" s="173"/>
      <c r="G49" s="173"/>
      <c r="H49" s="173"/>
      <c r="I49" s="173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</row>
    <row r="50" spans="1:21" ht="24.95" customHeight="1" x14ac:dyDescent="0.2">
      <c r="A50" s="135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88"/>
      <c r="N50" s="188"/>
      <c r="O50" s="188"/>
      <c r="P50" s="189"/>
      <c r="Q50" s="188"/>
      <c r="R50" s="188"/>
      <c r="S50" s="188"/>
      <c r="T50" s="190"/>
      <c r="U50" s="190"/>
    </row>
    <row r="51" spans="1:21" ht="24.95" customHeight="1" x14ac:dyDescent="0.2">
      <c r="A51" s="135"/>
      <c r="B51" s="189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9"/>
      <c r="Q51" s="188"/>
      <c r="R51" s="188"/>
      <c r="S51" s="188"/>
      <c r="T51" s="190"/>
      <c r="U51" s="190"/>
    </row>
    <row r="52" spans="1:21" ht="24.95" customHeight="1" x14ac:dyDescent="0.2">
      <c r="A52" s="135"/>
      <c r="B52" s="189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9"/>
      <c r="Q52" s="188"/>
      <c r="R52" s="188"/>
      <c r="S52" s="188"/>
      <c r="T52" s="190"/>
      <c r="U52" s="190"/>
    </row>
    <row r="53" spans="1:21" ht="24.95" customHeight="1" x14ac:dyDescent="0.2">
      <c r="A53" s="135"/>
      <c r="B53" s="189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9"/>
      <c r="Q53" s="188"/>
      <c r="R53" s="188"/>
      <c r="S53" s="188"/>
      <c r="T53" s="190"/>
      <c r="U53" s="190"/>
    </row>
    <row r="54" spans="1:21" ht="24.95" customHeight="1" x14ac:dyDescent="0.2">
      <c r="A54" s="135"/>
      <c r="B54" s="189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9"/>
      <c r="Q54" s="188"/>
      <c r="R54" s="188"/>
      <c r="S54" s="188"/>
      <c r="T54" s="190"/>
      <c r="U54" s="190"/>
    </row>
    <row r="1036" spans="1:19" ht="24.95" customHeight="1" x14ac:dyDescent="0.2">
      <c r="A1036" s="191"/>
      <c r="B1036" s="192"/>
      <c r="C1036" s="192"/>
      <c r="D1036" s="192"/>
      <c r="E1036" s="192"/>
      <c r="F1036" s="192"/>
      <c r="G1036" s="192"/>
      <c r="H1036" s="192"/>
      <c r="I1036" s="192"/>
      <c r="J1036" s="192"/>
      <c r="K1036" s="192"/>
      <c r="L1036" s="192"/>
      <c r="M1036" s="192"/>
      <c r="N1036" s="192"/>
      <c r="O1036" s="192"/>
      <c r="P1036" s="192"/>
      <c r="Q1036" s="192"/>
      <c r="R1036" s="192"/>
      <c r="S1036" s="192"/>
    </row>
    <row r="1037" spans="1:19" ht="24.95" customHeight="1" x14ac:dyDescent="0.2">
      <c r="A1037" s="193"/>
      <c r="B1037" s="192"/>
      <c r="C1037" s="192"/>
      <c r="D1037" s="192"/>
      <c r="E1037" s="192"/>
      <c r="F1037" s="192"/>
      <c r="G1037" s="192"/>
      <c r="H1037" s="192"/>
      <c r="I1037" s="192"/>
      <c r="J1037" s="192"/>
      <c r="K1037" s="192"/>
      <c r="L1037" s="192"/>
      <c r="M1037" s="192"/>
      <c r="N1037" s="192"/>
      <c r="O1037" s="192"/>
      <c r="P1037" s="192"/>
      <c r="Q1037" s="192"/>
      <c r="R1037" s="192"/>
      <c r="S1037" s="192"/>
    </row>
    <row r="1038" spans="1:19" ht="24.95" customHeight="1" x14ac:dyDescent="0.2">
      <c r="A1038" s="193"/>
      <c r="B1038" s="192"/>
      <c r="C1038" s="192"/>
      <c r="D1038" s="192"/>
      <c r="E1038" s="192"/>
      <c r="F1038" s="192"/>
      <c r="G1038" s="192"/>
      <c r="H1038" s="192"/>
      <c r="I1038" s="192"/>
      <c r="J1038" s="192"/>
      <c r="K1038" s="192"/>
      <c r="L1038" s="192"/>
      <c r="M1038" s="192"/>
      <c r="N1038" s="192"/>
      <c r="O1038" s="192"/>
      <c r="P1038" s="192"/>
      <c r="Q1038" s="192"/>
      <c r="R1038" s="192"/>
      <c r="S1038" s="192"/>
    </row>
    <row r="1039" spans="1:19" ht="24.95" customHeight="1" x14ac:dyDescent="0.2">
      <c r="A1039" s="193"/>
      <c r="B1039" s="192"/>
      <c r="C1039" s="192"/>
      <c r="D1039" s="192"/>
      <c r="E1039" s="192"/>
      <c r="F1039" s="192"/>
      <c r="G1039" s="192"/>
      <c r="H1039" s="192"/>
      <c r="I1039" s="192"/>
      <c r="J1039" s="192"/>
      <c r="K1039" s="192"/>
      <c r="L1039" s="192"/>
      <c r="M1039" s="192"/>
      <c r="N1039" s="192"/>
      <c r="O1039" s="192"/>
      <c r="P1039" s="192"/>
      <c r="Q1039" s="192"/>
      <c r="R1039" s="192"/>
      <c r="S1039" s="192"/>
    </row>
    <row r="1040" spans="1:19" ht="24.95" customHeight="1" x14ac:dyDescent="0.2">
      <c r="A1040" s="193"/>
      <c r="B1040" s="192"/>
      <c r="C1040" s="192"/>
      <c r="D1040" s="192"/>
      <c r="E1040" s="192"/>
      <c r="F1040" s="192"/>
      <c r="G1040" s="192"/>
      <c r="H1040" s="192"/>
      <c r="I1040" s="192"/>
      <c r="J1040" s="192"/>
      <c r="K1040" s="192"/>
      <c r="L1040" s="192"/>
      <c r="M1040" s="192"/>
      <c r="N1040" s="192"/>
      <c r="O1040" s="192"/>
      <c r="P1040" s="192"/>
      <c r="Q1040" s="192"/>
      <c r="R1040" s="192"/>
      <c r="S1040" s="192"/>
    </row>
    <row r="1041" spans="1:19" ht="24.95" customHeight="1" x14ac:dyDescent="0.2">
      <c r="A1041" s="193"/>
      <c r="B1041" s="192"/>
      <c r="C1041" s="192"/>
      <c r="D1041" s="192"/>
      <c r="E1041" s="192"/>
      <c r="F1041" s="192"/>
      <c r="G1041" s="192"/>
      <c r="H1041" s="192"/>
      <c r="I1041" s="192"/>
      <c r="J1041" s="192"/>
      <c r="K1041" s="192"/>
      <c r="L1041" s="192"/>
      <c r="M1041" s="192"/>
      <c r="N1041" s="192"/>
      <c r="O1041" s="192"/>
      <c r="P1041" s="192"/>
      <c r="Q1041" s="192"/>
      <c r="R1041" s="192"/>
      <c r="S1041" s="192"/>
    </row>
    <row r="1042" spans="1:19" ht="24.95" customHeight="1" x14ac:dyDescent="0.2">
      <c r="A1042" s="193"/>
      <c r="B1042" s="192"/>
      <c r="C1042" s="192"/>
      <c r="D1042" s="192"/>
      <c r="E1042" s="192"/>
      <c r="F1042" s="192"/>
      <c r="G1042" s="192"/>
      <c r="H1042" s="192"/>
      <c r="I1042" s="192"/>
      <c r="J1042" s="192"/>
      <c r="K1042" s="192"/>
      <c r="L1042" s="192"/>
      <c r="M1042" s="192"/>
      <c r="N1042" s="192"/>
      <c r="O1042" s="192"/>
      <c r="P1042" s="192"/>
      <c r="Q1042" s="192"/>
      <c r="R1042" s="192"/>
      <c r="S1042" s="192"/>
    </row>
    <row r="1043" spans="1:19" ht="24.95" customHeight="1" x14ac:dyDescent="0.2">
      <c r="A1043" s="193"/>
      <c r="B1043" s="192"/>
      <c r="C1043" s="192"/>
      <c r="D1043" s="192"/>
      <c r="E1043" s="192"/>
      <c r="F1043" s="192"/>
      <c r="G1043" s="192"/>
      <c r="H1043" s="192"/>
      <c r="I1043" s="192"/>
      <c r="J1043" s="192"/>
      <c r="K1043" s="192"/>
      <c r="L1043" s="192"/>
      <c r="M1043" s="192"/>
      <c r="N1043" s="192"/>
      <c r="O1043" s="192"/>
      <c r="P1043" s="192"/>
      <c r="Q1043" s="192"/>
      <c r="R1043" s="192"/>
      <c r="S1043" s="192"/>
    </row>
    <row r="1044" spans="1:19" ht="24.95" customHeight="1" x14ac:dyDescent="0.2">
      <c r="A1044" s="193"/>
      <c r="B1044" s="192"/>
      <c r="C1044" s="192"/>
      <c r="D1044" s="192"/>
      <c r="E1044" s="192"/>
      <c r="F1044" s="192"/>
      <c r="G1044" s="192"/>
      <c r="H1044" s="192"/>
      <c r="I1044" s="192"/>
      <c r="J1044" s="192"/>
      <c r="K1044" s="192"/>
      <c r="L1044" s="192"/>
      <c r="M1044" s="192"/>
      <c r="N1044" s="192"/>
      <c r="O1044" s="192"/>
      <c r="P1044" s="192"/>
      <c r="Q1044" s="192"/>
      <c r="R1044" s="192"/>
      <c r="S1044" s="192"/>
    </row>
    <row r="1045" spans="1:19" ht="24.95" customHeight="1" x14ac:dyDescent="0.2">
      <c r="A1045" s="193"/>
      <c r="B1045" s="192"/>
      <c r="C1045" s="192"/>
      <c r="D1045" s="192"/>
      <c r="E1045" s="192"/>
      <c r="F1045" s="192"/>
      <c r="G1045" s="192"/>
      <c r="H1045" s="192"/>
      <c r="I1045" s="192"/>
      <c r="J1045" s="192"/>
      <c r="K1045" s="192"/>
      <c r="L1045" s="192"/>
      <c r="M1045" s="192"/>
      <c r="N1045" s="192"/>
      <c r="O1045" s="192"/>
      <c r="P1045" s="192"/>
      <c r="Q1045" s="192"/>
      <c r="R1045" s="192"/>
      <c r="S1045" s="192"/>
    </row>
    <row r="1046" spans="1:19" ht="24.95" customHeight="1" x14ac:dyDescent="0.2">
      <c r="A1046" s="193"/>
      <c r="B1046" s="192"/>
      <c r="C1046" s="192"/>
      <c r="D1046" s="192"/>
      <c r="E1046" s="192"/>
      <c r="F1046" s="192"/>
      <c r="G1046" s="192"/>
      <c r="H1046" s="192"/>
      <c r="I1046" s="192"/>
      <c r="J1046" s="192"/>
      <c r="K1046" s="192"/>
      <c r="L1046" s="192"/>
      <c r="M1046" s="192"/>
      <c r="N1046" s="192"/>
      <c r="O1046" s="192"/>
      <c r="P1046" s="192"/>
      <c r="Q1046" s="192"/>
      <c r="R1046" s="192"/>
      <c r="S1046" s="192"/>
    </row>
    <row r="1047" spans="1:19" ht="24.95" customHeight="1" x14ac:dyDescent="0.2">
      <c r="A1047" s="193"/>
      <c r="B1047" s="192"/>
      <c r="C1047" s="192"/>
      <c r="D1047" s="192"/>
      <c r="E1047" s="192"/>
      <c r="F1047" s="192"/>
      <c r="G1047" s="192"/>
      <c r="H1047" s="192"/>
      <c r="I1047" s="192"/>
      <c r="J1047" s="192"/>
      <c r="K1047" s="192"/>
      <c r="L1047" s="192"/>
      <c r="M1047" s="192"/>
      <c r="N1047" s="192"/>
      <c r="O1047" s="192"/>
      <c r="P1047" s="192"/>
      <c r="Q1047" s="192"/>
      <c r="R1047" s="192"/>
      <c r="S1047" s="192"/>
    </row>
    <row r="1048" spans="1:19" ht="24.95" customHeight="1" x14ac:dyDescent="0.2">
      <c r="A1048" s="193"/>
      <c r="B1048" s="192"/>
      <c r="C1048" s="192"/>
      <c r="D1048" s="192"/>
      <c r="E1048" s="192"/>
      <c r="F1048" s="192"/>
      <c r="G1048" s="192"/>
      <c r="H1048" s="192"/>
      <c r="I1048" s="192"/>
      <c r="J1048" s="192"/>
      <c r="K1048" s="192"/>
      <c r="L1048" s="192"/>
      <c r="M1048" s="192"/>
      <c r="N1048" s="192"/>
      <c r="O1048" s="192"/>
      <c r="P1048" s="192"/>
      <c r="Q1048" s="192"/>
      <c r="R1048" s="192"/>
      <c r="S1048" s="192"/>
    </row>
    <row r="1049" spans="1:19" ht="24.95" customHeight="1" x14ac:dyDescent="0.2">
      <c r="A1049" s="193"/>
      <c r="B1049" s="192"/>
      <c r="C1049" s="192"/>
      <c r="D1049" s="192"/>
      <c r="E1049" s="192"/>
      <c r="F1049" s="192"/>
      <c r="G1049" s="192"/>
      <c r="H1049" s="192"/>
      <c r="I1049" s="192"/>
      <c r="J1049" s="192"/>
      <c r="K1049" s="192"/>
      <c r="L1049" s="192"/>
      <c r="M1049" s="192"/>
      <c r="N1049" s="192"/>
      <c r="O1049" s="192"/>
      <c r="P1049" s="192"/>
      <c r="Q1049" s="192"/>
      <c r="R1049" s="192"/>
      <c r="S1049" s="192"/>
    </row>
    <row r="1050" spans="1:19" ht="24.95" customHeight="1" x14ac:dyDescent="0.2">
      <c r="A1050" s="193"/>
      <c r="B1050" s="192"/>
      <c r="C1050" s="192"/>
      <c r="D1050" s="192"/>
      <c r="E1050" s="192"/>
      <c r="F1050" s="192"/>
      <c r="G1050" s="192"/>
      <c r="H1050" s="192"/>
      <c r="I1050" s="192"/>
      <c r="J1050" s="192"/>
      <c r="K1050" s="192"/>
      <c r="L1050" s="192"/>
      <c r="M1050" s="192"/>
      <c r="N1050" s="192"/>
      <c r="O1050" s="192"/>
      <c r="P1050" s="192"/>
      <c r="Q1050" s="192"/>
      <c r="R1050" s="192"/>
      <c r="S1050" s="192"/>
    </row>
    <row r="1051" spans="1:19" ht="24.95" customHeight="1" x14ac:dyDescent="0.2">
      <c r="A1051" s="193"/>
      <c r="B1051" s="192"/>
      <c r="C1051" s="192"/>
      <c r="D1051" s="192"/>
      <c r="E1051" s="192"/>
      <c r="F1051" s="192"/>
      <c r="G1051" s="192"/>
      <c r="H1051" s="192"/>
      <c r="I1051" s="192"/>
      <c r="J1051" s="192"/>
      <c r="K1051" s="192"/>
      <c r="L1051" s="192"/>
      <c r="M1051" s="192"/>
      <c r="N1051" s="192"/>
      <c r="O1051" s="192"/>
      <c r="P1051" s="192"/>
      <c r="Q1051" s="192"/>
      <c r="R1051" s="192"/>
      <c r="S1051" s="192"/>
    </row>
    <row r="1052" spans="1:19" ht="24.95" customHeight="1" x14ac:dyDescent="0.2">
      <c r="A1052" s="193"/>
      <c r="B1052" s="192"/>
      <c r="C1052" s="192"/>
      <c r="D1052" s="192"/>
      <c r="E1052" s="192"/>
      <c r="F1052" s="192"/>
      <c r="G1052" s="192"/>
      <c r="H1052" s="192"/>
      <c r="I1052" s="192"/>
      <c r="J1052" s="192"/>
      <c r="K1052" s="192"/>
      <c r="L1052" s="192"/>
      <c r="M1052" s="192"/>
      <c r="N1052" s="192"/>
      <c r="O1052" s="192"/>
      <c r="P1052" s="192"/>
      <c r="Q1052" s="192"/>
      <c r="R1052" s="192"/>
      <c r="S1052" s="192"/>
    </row>
    <row r="1053" spans="1:19" ht="24.95" customHeight="1" x14ac:dyDescent="0.2">
      <c r="A1053" s="193"/>
      <c r="B1053" s="192"/>
      <c r="C1053" s="192"/>
      <c r="D1053" s="192"/>
      <c r="E1053" s="192"/>
      <c r="F1053" s="192"/>
      <c r="G1053" s="192"/>
      <c r="H1053" s="192"/>
      <c r="I1053" s="192"/>
      <c r="J1053" s="192"/>
      <c r="K1053" s="192"/>
      <c r="L1053" s="192"/>
      <c r="M1053" s="192"/>
      <c r="N1053" s="192"/>
      <c r="O1053" s="192"/>
      <c r="P1053" s="192"/>
      <c r="Q1053" s="192"/>
      <c r="R1053" s="192"/>
      <c r="S1053" s="192"/>
    </row>
    <row r="1054" spans="1:19" ht="24.95" customHeight="1" x14ac:dyDescent="0.2">
      <c r="A1054" s="193"/>
      <c r="B1054" s="192"/>
      <c r="C1054" s="192"/>
      <c r="D1054" s="192"/>
      <c r="E1054" s="192"/>
      <c r="F1054" s="192"/>
      <c r="G1054" s="192"/>
      <c r="H1054" s="192"/>
      <c r="I1054" s="192"/>
      <c r="J1054" s="192"/>
      <c r="K1054" s="192"/>
      <c r="L1054" s="192"/>
      <c r="M1054" s="192"/>
      <c r="N1054" s="192"/>
      <c r="O1054" s="192"/>
      <c r="P1054" s="192"/>
      <c r="Q1054" s="192"/>
      <c r="R1054" s="192"/>
      <c r="S1054" s="192"/>
    </row>
    <row r="1055" spans="1:19" ht="24.95" customHeight="1" x14ac:dyDescent="0.2">
      <c r="A1055" s="193"/>
      <c r="B1055" s="192"/>
      <c r="C1055" s="192"/>
      <c r="D1055" s="192"/>
      <c r="E1055" s="192"/>
      <c r="F1055" s="192"/>
      <c r="G1055" s="192"/>
      <c r="H1055" s="192"/>
      <c r="I1055" s="192"/>
      <c r="J1055" s="192"/>
      <c r="K1055" s="192"/>
      <c r="L1055" s="192"/>
      <c r="M1055" s="192"/>
      <c r="N1055" s="192"/>
      <c r="O1055" s="192"/>
      <c r="P1055" s="192"/>
      <c r="Q1055" s="192"/>
      <c r="R1055" s="192"/>
      <c r="S1055" s="192"/>
    </row>
  </sheetData>
  <sheetProtection algorithmName="SHA-512" hashValue="P6rxxQmuOwfnE7eo67eOFxBOCXioFWlf1Bk64hE25bNy12kJxYi6f3RGicU2SnhRmXgwU2vI6nmzxcf1uepJYw==" saltValue="NCUq66atuC/CpQm34YYsQg==" spinCount="100000" sheet="1" objects="1" scenarios="1"/>
  <mergeCells count="15">
    <mergeCell ref="A6:J6"/>
    <mergeCell ref="A1:J1"/>
    <mergeCell ref="A2:J2"/>
    <mergeCell ref="A3:J3"/>
    <mergeCell ref="A4:J4"/>
    <mergeCell ref="A5:J5"/>
    <mergeCell ref="A38:J38"/>
    <mergeCell ref="A40:J40"/>
    <mergeCell ref="A42:J42"/>
    <mergeCell ref="A7:J7"/>
    <mergeCell ref="A8:A9"/>
    <mergeCell ref="B8:B9"/>
    <mergeCell ref="C8:E8"/>
    <mergeCell ref="F8:J8"/>
    <mergeCell ref="A37:B37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1048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194" bestFit="1" customWidth="1"/>
    <col min="2" max="2" width="30.7109375" style="195" customWidth="1"/>
    <col min="3" max="10" width="8.7109375" style="196" customWidth="1"/>
    <col min="11" max="11" width="4.140625" style="196" customWidth="1"/>
    <col min="12" max="15" width="10.7109375" style="196" customWidth="1"/>
    <col min="16" max="16" width="10.7109375" style="195" customWidth="1"/>
    <col min="17" max="19" width="10.7109375" style="196" customWidth="1"/>
    <col min="20" max="21" width="10.7109375" style="168" customWidth="1"/>
    <col min="22" max="24" width="25.7109375" style="168" customWidth="1"/>
    <col min="25" max="16384" width="9.140625" style="168"/>
  </cols>
  <sheetData>
    <row r="1" spans="1:21" ht="20.100000000000001" customHeight="1" x14ac:dyDescent="0.2">
      <c r="A1" s="452" t="s">
        <v>102</v>
      </c>
      <c r="B1" s="453"/>
      <c r="C1" s="453"/>
      <c r="D1" s="453"/>
      <c r="E1" s="453"/>
      <c r="F1" s="453"/>
      <c r="G1" s="453"/>
      <c r="H1" s="453"/>
      <c r="I1" s="453"/>
      <c r="J1" s="454"/>
      <c r="K1" s="144"/>
      <c r="L1" s="266"/>
      <c r="M1" s="266"/>
      <c r="N1" s="266"/>
      <c r="O1" s="122"/>
      <c r="P1" s="122"/>
      <c r="Q1" s="122"/>
      <c r="R1" s="122"/>
      <c r="S1" s="122"/>
      <c r="T1" s="122"/>
      <c r="U1" s="122"/>
    </row>
    <row r="2" spans="1:21" ht="20.100000000000001" customHeight="1" x14ac:dyDescent="0.2">
      <c r="A2" s="455" t="s">
        <v>157</v>
      </c>
      <c r="B2" s="456"/>
      <c r="C2" s="456"/>
      <c r="D2" s="456"/>
      <c r="E2" s="456"/>
      <c r="F2" s="456"/>
      <c r="G2" s="456"/>
      <c r="H2" s="456"/>
      <c r="I2" s="456"/>
      <c r="J2" s="457"/>
      <c r="K2" s="145"/>
      <c r="L2" s="266"/>
      <c r="M2" s="266"/>
      <c r="N2" s="266"/>
      <c r="O2" s="122"/>
      <c r="P2" s="122"/>
      <c r="Q2" s="122"/>
      <c r="R2" s="122"/>
      <c r="S2" s="122"/>
      <c r="T2" s="122"/>
      <c r="U2" s="122"/>
    </row>
    <row r="3" spans="1:21" ht="20.100000000000001" customHeight="1" x14ac:dyDescent="0.25">
      <c r="A3" s="458" t="s">
        <v>158</v>
      </c>
      <c r="B3" s="459"/>
      <c r="C3" s="459"/>
      <c r="D3" s="459"/>
      <c r="E3" s="459"/>
      <c r="F3" s="459"/>
      <c r="G3" s="459"/>
      <c r="H3" s="459"/>
      <c r="I3" s="459"/>
      <c r="J3" s="460"/>
      <c r="K3" s="169"/>
      <c r="L3" s="170"/>
      <c r="M3" s="171"/>
      <c r="N3" s="171"/>
      <c r="O3" s="124"/>
      <c r="P3" s="124"/>
      <c r="Q3" s="124"/>
      <c r="R3" s="124"/>
      <c r="S3" s="124"/>
      <c r="T3" s="124"/>
      <c r="U3" s="124"/>
    </row>
    <row r="4" spans="1:21" ht="9.9499999999999993" customHeight="1" x14ac:dyDescent="0.2">
      <c r="A4" s="461"/>
      <c r="B4" s="439"/>
      <c r="C4" s="439"/>
      <c r="D4" s="439"/>
      <c r="E4" s="439"/>
      <c r="F4" s="439"/>
      <c r="G4" s="439"/>
      <c r="H4" s="439"/>
      <c r="I4" s="439"/>
      <c r="J4" s="440"/>
      <c r="K4" s="147"/>
      <c r="L4" s="266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20.100000000000001" customHeight="1" x14ac:dyDescent="0.2">
      <c r="A5" s="462" t="s">
        <v>159</v>
      </c>
      <c r="B5" s="439"/>
      <c r="C5" s="439"/>
      <c r="D5" s="439"/>
      <c r="E5" s="439"/>
      <c r="F5" s="439"/>
      <c r="G5" s="439"/>
      <c r="H5" s="439"/>
      <c r="I5" s="439"/>
      <c r="J5" s="440"/>
      <c r="K5" s="148"/>
      <c r="L5" s="266"/>
      <c r="M5" s="266"/>
      <c r="N5" s="266"/>
      <c r="O5" s="122"/>
      <c r="P5" s="122"/>
      <c r="Q5" s="122"/>
      <c r="R5" s="122"/>
      <c r="S5" s="122"/>
      <c r="T5" s="122"/>
      <c r="U5" s="122"/>
    </row>
    <row r="6" spans="1:21" ht="20.100000000000001" customHeight="1" x14ac:dyDescent="0.2">
      <c r="A6" s="449" t="s">
        <v>139</v>
      </c>
      <c r="B6" s="450"/>
      <c r="C6" s="450"/>
      <c r="D6" s="450"/>
      <c r="E6" s="450"/>
      <c r="F6" s="450"/>
      <c r="G6" s="450"/>
      <c r="H6" s="450"/>
      <c r="I6" s="450"/>
      <c r="J6" s="451"/>
      <c r="K6" s="149"/>
      <c r="L6" s="267"/>
      <c r="M6" s="267"/>
      <c r="N6" s="267"/>
      <c r="O6" s="122"/>
      <c r="P6" s="122"/>
      <c r="Q6" s="122"/>
      <c r="R6" s="122"/>
      <c r="S6" s="122"/>
      <c r="T6" s="122"/>
      <c r="U6" s="122"/>
    </row>
    <row r="7" spans="1:21" ht="9.9499999999999993" customHeight="1" x14ac:dyDescent="0.2">
      <c r="A7" s="438"/>
      <c r="B7" s="439"/>
      <c r="C7" s="439"/>
      <c r="D7" s="439"/>
      <c r="E7" s="439"/>
      <c r="F7" s="439"/>
      <c r="G7" s="439"/>
      <c r="H7" s="439"/>
      <c r="I7" s="439"/>
      <c r="J7" s="440"/>
      <c r="K7" s="262"/>
      <c r="L7" s="266"/>
      <c r="M7" s="266"/>
      <c r="N7" s="266"/>
      <c r="O7" s="266"/>
      <c r="P7" s="266"/>
      <c r="Q7" s="266"/>
      <c r="R7" s="266"/>
      <c r="S7" s="266"/>
      <c r="T7" s="266"/>
      <c r="U7" s="266"/>
    </row>
    <row r="8" spans="1:21" s="181" customFormat="1" ht="15" customHeight="1" x14ac:dyDescent="0.2">
      <c r="A8" s="441" t="s">
        <v>134</v>
      </c>
      <c r="B8" s="443" t="s">
        <v>32</v>
      </c>
      <c r="C8" s="445" t="s">
        <v>96</v>
      </c>
      <c r="D8" s="445"/>
      <c r="E8" s="445"/>
      <c r="F8" s="445" t="s">
        <v>21</v>
      </c>
      <c r="G8" s="445"/>
      <c r="H8" s="445"/>
      <c r="I8" s="445"/>
      <c r="J8" s="446"/>
      <c r="K8" s="197"/>
      <c r="L8" s="130"/>
      <c r="M8" s="132"/>
      <c r="N8" s="132"/>
      <c r="O8" s="132"/>
      <c r="P8" s="132"/>
      <c r="Q8" s="132"/>
      <c r="R8" s="132"/>
      <c r="S8" s="132"/>
      <c r="T8" s="132"/>
      <c r="U8" s="132"/>
    </row>
    <row r="9" spans="1:21" s="181" customFormat="1" ht="15" customHeight="1" x14ac:dyDescent="0.2">
      <c r="A9" s="442"/>
      <c r="B9" s="444"/>
      <c r="C9" s="271" t="s">
        <v>97</v>
      </c>
      <c r="D9" s="271" t="s">
        <v>98</v>
      </c>
      <c r="E9" s="271" t="s">
        <v>99</v>
      </c>
      <c r="F9" s="271" t="s">
        <v>97</v>
      </c>
      <c r="G9" s="271" t="s">
        <v>28</v>
      </c>
      <c r="H9" s="271" t="s">
        <v>98</v>
      </c>
      <c r="I9" s="271" t="s">
        <v>28</v>
      </c>
      <c r="J9" s="272" t="s">
        <v>99</v>
      </c>
      <c r="K9" s="197"/>
      <c r="L9" s="130"/>
      <c r="M9" s="132"/>
      <c r="N9" s="132"/>
      <c r="O9" s="132"/>
      <c r="P9" s="132"/>
      <c r="Q9" s="132"/>
      <c r="R9" s="132"/>
      <c r="S9" s="132"/>
      <c r="T9" s="132"/>
      <c r="U9" s="132"/>
    </row>
    <row r="10" spans="1:21" s="181" customFormat="1" ht="15" customHeight="1" x14ac:dyDescent="0.2">
      <c r="A10" s="239">
        <v>1</v>
      </c>
      <c r="B10" s="273" t="s">
        <v>161</v>
      </c>
      <c r="C10" s="274">
        <v>13</v>
      </c>
      <c r="D10" s="274">
        <v>16</v>
      </c>
      <c r="E10" s="274">
        <v>29</v>
      </c>
      <c r="F10" s="274">
        <v>12</v>
      </c>
      <c r="G10" s="275">
        <v>92.31</v>
      </c>
      <c r="H10" s="274">
        <v>16</v>
      </c>
      <c r="I10" s="275">
        <v>100</v>
      </c>
      <c r="J10" s="276">
        <v>28</v>
      </c>
      <c r="K10" s="198"/>
      <c r="L10" s="199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s="181" customFormat="1" ht="15" customHeight="1" x14ac:dyDescent="0.2">
      <c r="A11" s="239">
        <v>2</v>
      </c>
      <c r="B11" s="273" t="s">
        <v>164</v>
      </c>
      <c r="C11" s="274">
        <v>8</v>
      </c>
      <c r="D11" s="274">
        <v>9</v>
      </c>
      <c r="E11" s="274">
        <v>17</v>
      </c>
      <c r="F11" s="274">
        <v>8</v>
      </c>
      <c r="G11" s="275">
        <v>100</v>
      </c>
      <c r="H11" s="274">
        <v>8</v>
      </c>
      <c r="I11" s="275">
        <v>88.89</v>
      </c>
      <c r="J11" s="276">
        <v>16</v>
      </c>
      <c r="K11" s="198"/>
      <c r="L11" s="199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s="181" customFormat="1" ht="15" customHeight="1" x14ac:dyDescent="0.2">
      <c r="A12" s="239">
        <v>3</v>
      </c>
      <c r="B12" s="273" t="s">
        <v>166</v>
      </c>
      <c r="C12" s="274">
        <v>15</v>
      </c>
      <c r="D12" s="274">
        <v>16</v>
      </c>
      <c r="E12" s="274">
        <v>31</v>
      </c>
      <c r="F12" s="274">
        <v>15</v>
      </c>
      <c r="G12" s="275">
        <v>100</v>
      </c>
      <c r="H12" s="274">
        <v>16</v>
      </c>
      <c r="I12" s="275">
        <v>100</v>
      </c>
      <c r="J12" s="276">
        <v>31</v>
      </c>
      <c r="K12" s="198"/>
      <c r="L12" s="199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s="181" customFormat="1" ht="15" customHeight="1" x14ac:dyDescent="0.2">
      <c r="A13" s="239">
        <v>4</v>
      </c>
      <c r="B13" s="273" t="s">
        <v>167</v>
      </c>
      <c r="C13" s="274">
        <v>11</v>
      </c>
      <c r="D13" s="274">
        <v>14</v>
      </c>
      <c r="E13" s="274">
        <v>25</v>
      </c>
      <c r="F13" s="274">
        <v>11</v>
      </c>
      <c r="G13" s="275">
        <v>100</v>
      </c>
      <c r="H13" s="274">
        <v>14</v>
      </c>
      <c r="I13" s="275">
        <v>100</v>
      </c>
      <c r="J13" s="276">
        <v>25</v>
      </c>
      <c r="K13" s="198"/>
      <c r="L13" s="199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s="181" customFormat="1" ht="15" customHeight="1" x14ac:dyDescent="0.2">
      <c r="A14" s="239">
        <v>5</v>
      </c>
      <c r="B14" s="273" t="s">
        <v>168</v>
      </c>
      <c r="C14" s="274">
        <v>15</v>
      </c>
      <c r="D14" s="274">
        <v>21</v>
      </c>
      <c r="E14" s="274">
        <v>36</v>
      </c>
      <c r="F14" s="274">
        <v>15</v>
      </c>
      <c r="G14" s="275">
        <v>100</v>
      </c>
      <c r="H14" s="274">
        <v>21</v>
      </c>
      <c r="I14" s="275">
        <v>100</v>
      </c>
      <c r="J14" s="276">
        <v>36</v>
      </c>
      <c r="K14" s="198"/>
      <c r="L14" s="199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s="181" customFormat="1" ht="15" customHeight="1" x14ac:dyDescent="0.2">
      <c r="A15" s="239">
        <v>6</v>
      </c>
      <c r="B15" s="273" t="s">
        <v>169</v>
      </c>
      <c r="C15" s="274">
        <v>15</v>
      </c>
      <c r="D15" s="274">
        <v>7</v>
      </c>
      <c r="E15" s="274">
        <v>22</v>
      </c>
      <c r="F15" s="274">
        <v>15</v>
      </c>
      <c r="G15" s="275">
        <v>100</v>
      </c>
      <c r="H15" s="274">
        <v>7</v>
      </c>
      <c r="I15" s="275">
        <v>100</v>
      </c>
      <c r="J15" s="276">
        <v>22</v>
      </c>
      <c r="K15" s="198"/>
      <c r="L15" s="199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s="181" customFormat="1" ht="15" customHeight="1" x14ac:dyDescent="0.2">
      <c r="A16" s="239">
        <v>7</v>
      </c>
      <c r="B16" s="273" t="s">
        <v>171</v>
      </c>
      <c r="C16" s="274">
        <v>4</v>
      </c>
      <c r="D16" s="274">
        <v>5</v>
      </c>
      <c r="E16" s="274">
        <v>9</v>
      </c>
      <c r="F16" s="274">
        <v>4</v>
      </c>
      <c r="G16" s="275">
        <v>100</v>
      </c>
      <c r="H16" s="274">
        <v>5</v>
      </c>
      <c r="I16" s="275">
        <v>100</v>
      </c>
      <c r="J16" s="276">
        <v>9</v>
      </c>
      <c r="K16" s="198"/>
      <c r="L16" s="199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s="181" customFormat="1" ht="15" customHeight="1" x14ac:dyDescent="0.2">
      <c r="A17" s="239">
        <v>8</v>
      </c>
      <c r="B17" s="273" t="s">
        <v>173</v>
      </c>
      <c r="C17" s="274">
        <v>9</v>
      </c>
      <c r="D17" s="274">
        <v>11</v>
      </c>
      <c r="E17" s="274">
        <v>20</v>
      </c>
      <c r="F17" s="274">
        <v>9</v>
      </c>
      <c r="G17" s="275">
        <v>100</v>
      </c>
      <c r="H17" s="274">
        <v>10</v>
      </c>
      <c r="I17" s="275">
        <v>90.91</v>
      </c>
      <c r="J17" s="276">
        <v>19</v>
      </c>
      <c r="K17" s="198"/>
      <c r="L17" s="199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s="181" customFormat="1" ht="15" customHeight="1" x14ac:dyDescent="0.2">
      <c r="A18" s="239">
        <v>9</v>
      </c>
      <c r="B18" s="273" t="s">
        <v>174</v>
      </c>
      <c r="C18" s="274">
        <v>24</v>
      </c>
      <c r="D18" s="274">
        <v>37</v>
      </c>
      <c r="E18" s="274">
        <v>61</v>
      </c>
      <c r="F18" s="274">
        <v>24</v>
      </c>
      <c r="G18" s="275">
        <v>100</v>
      </c>
      <c r="H18" s="274">
        <v>36</v>
      </c>
      <c r="I18" s="275">
        <v>97.3</v>
      </c>
      <c r="J18" s="276">
        <v>60</v>
      </c>
      <c r="K18" s="198"/>
      <c r="L18" s="199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s="181" customFormat="1" ht="15" customHeight="1" x14ac:dyDescent="0.2">
      <c r="A19" s="239">
        <v>10</v>
      </c>
      <c r="B19" s="273" t="s">
        <v>175</v>
      </c>
      <c r="C19" s="274">
        <v>18</v>
      </c>
      <c r="D19" s="274">
        <v>18</v>
      </c>
      <c r="E19" s="274">
        <v>36</v>
      </c>
      <c r="F19" s="274">
        <v>17</v>
      </c>
      <c r="G19" s="275">
        <v>94.44</v>
      </c>
      <c r="H19" s="274">
        <v>16</v>
      </c>
      <c r="I19" s="275">
        <v>88.89</v>
      </c>
      <c r="J19" s="276">
        <v>33</v>
      </c>
      <c r="K19" s="198"/>
      <c r="L19" s="199"/>
      <c r="M19" s="132"/>
      <c r="N19" s="132"/>
      <c r="O19" s="132"/>
      <c r="P19" s="132"/>
      <c r="Q19" s="132"/>
      <c r="R19" s="132"/>
      <c r="S19" s="132"/>
      <c r="T19" s="132"/>
      <c r="U19" s="132"/>
    </row>
    <row r="20" spans="1:21" s="181" customFormat="1" ht="15" customHeight="1" x14ac:dyDescent="0.2">
      <c r="A20" s="239">
        <v>11</v>
      </c>
      <c r="B20" s="273" t="s">
        <v>178</v>
      </c>
      <c r="C20" s="274">
        <v>11</v>
      </c>
      <c r="D20" s="274">
        <v>14</v>
      </c>
      <c r="E20" s="274">
        <v>25</v>
      </c>
      <c r="F20" s="274">
        <v>11</v>
      </c>
      <c r="G20" s="275">
        <v>100</v>
      </c>
      <c r="H20" s="274">
        <v>14</v>
      </c>
      <c r="I20" s="275">
        <v>100</v>
      </c>
      <c r="J20" s="276">
        <v>25</v>
      </c>
      <c r="K20" s="198"/>
      <c r="L20" s="199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s="181" customFormat="1" ht="15" customHeight="1" x14ac:dyDescent="0.2">
      <c r="A21" s="239">
        <v>12</v>
      </c>
      <c r="B21" s="273" t="s">
        <v>180</v>
      </c>
      <c r="C21" s="274">
        <v>7</v>
      </c>
      <c r="D21" s="274">
        <v>7</v>
      </c>
      <c r="E21" s="274">
        <v>14</v>
      </c>
      <c r="F21" s="274">
        <v>7</v>
      </c>
      <c r="G21" s="275">
        <v>100</v>
      </c>
      <c r="H21" s="274">
        <v>7</v>
      </c>
      <c r="I21" s="275">
        <v>100</v>
      </c>
      <c r="J21" s="276">
        <v>14</v>
      </c>
      <c r="K21" s="198"/>
      <c r="L21" s="199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s="181" customFormat="1" ht="15" customHeight="1" x14ac:dyDescent="0.2">
      <c r="A22" s="239">
        <v>13</v>
      </c>
      <c r="B22" s="273" t="s">
        <v>182</v>
      </c>
      <c r="C22" s="274">
        <v>19</v>
      </c>
      <c r="D22" s="274">
        <v>19</v>
      </c>
      <c r="E22" s="274">
        <v>38</v>
      </c>
      <c r="F22" s="274">
        <v>19</v>
      </c>
      <c r="G22" s="275">
        <v>100</v>
      </c>
      <c r="H22" s="274">
        <v>19</v>
      </c>
      <c r="I22" s="275">
        <v>100</v>
      </c>
      <c r="J22" s="276">
        <v>38</v>
      </c>
      <c r="K22" s="198"/>
      <c r="L22" s="199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1:21" s="181" customFormat="1" ht="15" customHeight="1" x14ac:dyDescent="0.2">
      <c r="A23" s="239">
        <v>14</v>
      </c>
      <c r="B23" s="273" t="s">
        <v>183</v>
      </c>
      <c r="C23" s="274">
        <v>20</v>
      </c>
      <c r="D23" s="274">
        <v>17</v>
      </c>
      <c r="E23" s="274">
        <v>37</v>
      </c>
      <c r="F23" s="274">
        <v>20</v>
      </c>
      <c r="G23" s="275">
        <v>100</v>
      </c>
      <c r="H23" s="274">
        <v>15</v>
      </c>
      <c r="I23" s="275">
        <v>88.24</v>
      </c>
      <c r="J23" s="276">
        <v>35</v>
      </c>
      <c r="K23" s="198"/>
      <c r="L23" s="199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s="181" customFormat="1" ht="15" customHeight="1" x14ac:dyDescent="0.2">
      <c r="A24" s="239">
        <v>15</v>
      </c>
      <c r="B24" s="273" t="s">
        <v>184</v>
      </c>
      <c r="C24" s="274">
        <v>16</v>
      </c>
      <c r="D24" s="274">
        <v>15</v>
      </c>
      <c r="E24" s="274">
        <v>31</v>
      </c>
      <c r="F24" s="274">
        <v>15</v>
      </c>
      <c r="G24" s="275">
        <v>93.75</v>
      </c>
      <c r="H24" s="274">
        <v>14</v>
      </c>
      <c r="I24" s="275">
        <v>93.33</v>
      </c>
      <c r="J24" s="276">
        <v>29</v>
      </c>
      <c r="K24" s="198"/>
      <c r="L24" s="199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s="181" customFormat="1" ht="15" customHeight="1" x14ac:dyDescent="0.2">
      <c r="A25" s="239">
        <v>16</v>
      </c>
      <c r="B25" s="273" t="s">
        <v>185</v>
      </c>
      <c r="C25" s="274">
        <v>23</v>
      </c>
      <c r="D25" s="274">
        <v>14</v>
      </c>
      <c r="E25" s="274">
        <v>37</v>
      </c>
      <c r="F25" s="274">
        <v>23</v>
      </c>
      <c r="G25" s="275">
        <v>100</v>
      </c>
      <c r="H25" s="274">
        <v>14</v>
      </c>
      <c r="I25" s="275">
        <v>100</v>
      </c>
      <c r="J25" s="276">
        <v>37</v>
      </c>
      <c r="K25" s="198"/>
      <c r="L25" s="199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s="181" customFormat="1" ht="15" customHeight="1" x14ac:dyDescent="0.2">
      <c r="A26" s="239">
        <v>17</v>
      </c>
      <c r="B26" s="273" t="s">
        <v>187</v>
      </c>
      <c r="C26" s="274">
        <v>17</v>
      </c>
      <c r="D26" s="274">
        <v>13</v>
      </c>
      <c r="E26" s="274">
        <v>30</v>
      </c>
      <c r="F26" s="274">
        <v>17</v>
      </c>
      <c r="G26" s="275">
        <v>100</v>
      </c>
      <c r="H26" s="274">
        <v>13</v>
      </c>
      <c r="I26" s="275">
        <v>100</v>
      </c>
      <c r="J26" s="276">
        <v>30</v>
      </c>
      <c r="K26" s="198"/>
      <c r="L26" s="199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s="181" customFormat="1" ht="15" customHeight="1" x14ac:dyDescent="0.2">
      <c r="A27" s="239">
        <v>18</v>
      </c>
      <c r="B27" s="273" t="s">
        <v>202</v>
      </c>
      <c r="C27" s="274">
        <v>15</v>
      </c>
      <c r="D27" s="274">
        <v>18</v>
      </c>
      <c r="E27" s="274">
        <v>33</v>
      </c>
      <c r="F27" s="274">
        <v>15</v>
      </c>
      <c r="G27" s="275">
        <v>100</v>
      </c>
      <c r="H27" s="274">
        <v>18</v>
      </c>
      <c r="I27" s="275">
        <v>100</v>
      </c>
      <c r="J27" s="276">
        <v>33</v>
      </c>
      <c r="K27" s="198"/>
      <c r="L27" s="199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s="181" customFormat="1" ht="15" customHeight="1" x14ac:dyDescent="0.2">
      <c r="A28" s="239">
        <v>19</v>
      </c>
      <c r="B28" s="273" t="s">
        <v>203</v>
      </c>
      <c r="C28" s="274">
        <v>13</v>
      </c>
      <c r="D28" s="274">
        <v>19</v>
      </c>
      <c r="E28" s="274">
        <v>32</v>
      </c>
      <c r="F28" s="274">
        <v>13</v>
      </c>
      <c r="G28" s="275">
        <v>100</v>
      </c>
      <c r="H28" s="274">
        <v>19</v>
      </c>
      <c r="I28" s="275">
        <v>100</v>
      </c>
      <c r="J28" s="276">
        <v>32</v>
      </c>
      <c r="K28" s="198"/>
      <c r="L28" s="199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s="181" customFormat="1" ht="15" customHeight="1" x14ac:dyDescent="0.2">
      <c r="A29" s="239">
        <v>20</v>
      </c>
      <c r="B29" s="273" t="s">
        <v>204</v>
      </c>
      <c r="C29" s="274">
        <v>18</v>
      </c>
      <c r="D29" s="274">
        <v>17</v>
      </c>
      <c r="E29" s="274">
        <v>35</v>
      </c>
      <c r="F29" s="274">
        <v>18</v>
      </c>
      <c r="G29" s="275">
        <v>100</v>
      </c>
      <c r="H29" s="274">
        <v>16</v>
      </c>
      <c r="I29" s="275">
        <v>94.12</v>
      </c>
      <c r="J29" s="276">
        <v>34</v>
      </c>
      <c r="K29" s="198"/>
      <c r="L29" s="199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s="181" customFormat="1" ht="15" customHeight="1" x14ac:dyDescent="0.2">
      <c r="A30" s="447" t="s">
        <v>60</v>
      </c>
      <c r="B30" s="448"/>
      <c r="C30" s="93">
        <f>IFERROR(SUM(C10:C29),"NIL")</f>
        <v>291</v>
      </c>
      <c r="D30" s="93">
        <f>IFERROR(SUM(D10:D29),"")</f>
        <v>307</v>
      </c>
      <c r="E30" s="93">
        <f>IFERROR(SUM(E10:E29),"")</f>
        <v>598</v>
      </c>
      <c r="F30" s="93">
        <f>IFERROR(SUM(F10:F29),"")</f>
        <v>288</v>
      </c>
      <c r="G30" s="277">
        <f>IFERROR(IF(C30&gt;0,ROUND((F30/C30)*100,2),0),"")</f>
        <v>98.97</v>
      </c>
      <c r="H30" s="93">
        <f>IFERROR(SUM(H10:H29),"")</f>
        <v>298</v>
      </c>
      <c r="I30" s="277">
        <f>IFERROR(IF(D30&gt;0,ROUND((H30/D30)*100,2),0),"")</f>
        <v>97.07</v>
      </c>
      <c r="J30" s="278">
        <f>IFERROR(SUM(J10:J29),"")</f>
        <v>586</v>
      </c>
      <c r="K30" s="198"/>
      <c r="L30" s="199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ht="20.100000000000001" customHeight="1" x14ac:dyDescent="0.2">
      <c r="A31" s="430" t="s">
        <v>160</v>
      </c>
      <c r="B31" s="431"/>
      <c r="C31" s="431"/>
      <c r="D31" s="431"/>
      <c r="E31" s="431"/>
      <c r="F31" s="431"/>
      <c r="G31" s="431"/>
      <c r="H31" s="431"/>
      <c r="I31" s="431"/>
      <c r="J31" s="432"/>
      <c r="K31" s="179"/>
      <c r="L31" s="135"/>
      <c r="M31" s="135"/>
      <c r="N31" s="135"/>
      <c r="O31" s="135"/>
      <c r="P31" s="135"/>
      <c r="Q31" s="135"/>
      <c r="R31" s="135"/>
      <c r="S31" s="135"/>
      <c r="T31" s="135"/>
      <c r="U31" s="132"/>
    </row>
    <row r="32" spans="1:21" s="181" customFormat="1" ht="20.100000000000001" customHeight="1" x14ac:dyDescent="0.2">
      <c r="A32" s="263"/>
      <c r="B32" s="183" t="s">
        <v>192</v>
      </c>
      <c r="C32" s="264"/>
      <c r="D32" s="264"/>
      <c r="E32" s="264"/>
      <c r="F32" s="264"/>
      <c r="G32" s="264"/>
      <c r="H32" s="264"/>
      <c r="I32" s="264"/>
      <c r="J32" s="265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1:21" s="181" customFormat="1" ht="20.100000000000001" customHeight="1" x14ac:dyDescent="0.2">
      <c r="A33" s="572">
        <v>44029</v>
      </c>
      <c r="B33" s="433"/>
      <c r="C33" s="433"/>
      <c r="D33" s="433"/>
      <c r="E33" s="433"/>
      <c r="F33" s="433"/>
      <c r="G33" s="433"/>
      <c r="H33" s="433"/>
      <c r="I33" s="433"/>
      <c r="J33" s="434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</row>
    <row r="34" spans="1:21" s="181" customFormat="1" ht="20.100000000000001" customHeight="1" x14ac:dyDescent="0.2">
      <c r="A34" s="263"/>
      <c r="B34" s="182" t="s">
        <v>193</v>
      </c>
      <c r="C34" s="264"/>
      <c r="D34" s="264"/>
      <c r="E34" s="264"/>
      <c r="F34" s="264"/>
      <c r="G34" s="264"/>
      <c r="H34" s="264"/>
      <c r="I34" s="264"/>
      <c r="J34" s="270"/>
      <c r="K34" s="185"/>
      <c r="L34" s="185"/>
      <c r="M34" s="185"/>
      <c r="N34" s="185"/>
      <c r="O34" s="180"/>
      <c r="P34" s="180"/>
      <c r="Q34" s="180"/>
      <c r="R34" s="180"/>
      <c r="S34" s="180"/>
      <c r="T34" s="180"/>
      <c r="U34" s="180"/>
    </row>
    <row r="35" spans="1:21" s="181" customFormat="1" ht="20.100000000000001" customHeight="1" thickBot="1" x14ac:dyDescent="0.25">
      <c r="A35" s="435"/>
      <c r="B35" s="436"/>
      <c r="C35" s="436"/>
      <c r="D35" s="436"/>
      <c r="E35" s="436"/>
      <c r="F35" s="436"/>
      <c r="G35" s="436"/>
      <c r="H35" s="436"/>
      <c r="I35" s="436"/>
      <c r="J35" s="437"/>
      <c r="K35" s="185"/>
      <c r="L35" s="185"/>
      <c r="M35" s="185"/>
      <c r="N35" s="185"/>
      <c r="O35" s="180"/>
      <c r="P35" s="180"/>
      <c r="Q35" s="180"/>
      <c r="R35" s="180"/>
      <c r="S35" s="180"/>
      <c r="T35" s="180"/>
      <c r="U35" s="180"/>
    </row>
    <row r="36" spans="1:21" ht="24.95" customHeight="1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73"/>
      <c r="K36" s="186"/>
      <c r="L36" s="186"/>
      <c r="M36" s="186"/>
      <c r="N36" s="186"/>
      <c r="O36" s="135"/>
      <c r="P36" s="135"/>
      <c r="Q36" s="135"/>
      <c r="R36" s="135"/>
      <c r="S36" s="135"/>
      <c r="T36" s="135"/>
      <c r="U36" s="132"/>
    </row>
    <row r="37" spans="1:21" ht="24.95" customHeight="1" x14ac:dyDescent="0.2">
      <c r="A37" s="135"/>
      <c r="B37" s="135"/>
      <c r="C37" s="132"/>
      <c r="D37" s="132"/>
      <c r="E37" s="132"/>
      <c r="F37" s="132"/>
      <c r="G37" s="132"/>
      <c r="H37" s="132"/>
      <c r="I37" s="132"/>
      <c r="J37" s="135"/>
      <c r="K37" s="135"/>
      <c r="L37" s="135"/>
      <c r="M37" s="132"/>
      <c r="N37" s="135"/>
      <c r="O37" s="135"/>
      <c r="P37" s="135"/>
      <c r="Q37" s="135"/>
      <c r="R37" s="135"/>
      <c r="S37" s="135"/>
      <c r="T37" s="135"/>
      <c r="U37" s="132"/>
    </row>
    <row r="38" spans="1:21" ht="24.95" customHeight="1" x14ac:dyDescent="0.2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</row>
    <row r="39" spans="1:21" ht="24.95" customHeight="1" x14ac:dyDescent="0.2">
      <c r="A39" s="135"/>
      <c r="B39" s="135"/>
      <c r="C39" s="173"/>
      <c r="D39" s="173"/>
      <c r="E39" s="173"/>
      <c r="F39" s="173"/>
      <c r="G39" s="173"/>
      <c r="H39" s="173"/>
      <c r="I39" s="173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ht="24.95" customHeight="1" x14ac:dyDescent="0.2">
      <c r="A40" s="135"/>
      <c r="B40" s="135"/>
      <c r="C40" s="173"/>
      <c r="D40" s="173"/>
      <c r="E40" s="173"/>
      <c r="F40" s="173"/>
      <c r="G40" s="173"/>
      <c r="H40" s="173"/>
      <c r="I40" s="173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</row>
    <row r="41" spans="1:21" ht="24.95" customHeight="1" x14ac:dyDescent="0.2">
      <c r="A41" s="135"/>
      <c r="B41" s="135"/>
      <c r="C41" s="173"/>
      <c r="D41" s="173"/>
      <c r="E41" s="173"/>
      <c r="F41" s="173"/>
      <c r="G41" s="173"/>
      <c r="H41" s="173"/>
      <c r="I41" s="173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ht="24.95" customHeight="1" x14ac:dyDescent="0.2">
      <c r="A42" s="135"/>
      <c r="B42" s="187"/>
      <c r="C42" s="173"/>
      <c r="D42" s="173"/>
      <c r="E42" s="173"/>
      <c r="F42" s="173"/>
      <c r="G42" s="173"/>
      <c r="H42" s="173"/>
      <c r="I42" s="173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ht="24.95" customHeight="1" x14ac:dyDescent="0.2">
      <c r="A43" s="135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88"/>
      <c r="N43" s="188"/>
      <c r="O43" s="188"/>
      <c r="P43" s="189"/>
      <c r="Q43" s="188"/>
      <c r="R43" s="188"/>
      <c r="S43" s="188"/>
      <c r="T43" s="190"/>
      <c r="U43" s="190"/>
    </row>
    <row r="44" spans="1:21" ht="24.95" customHeight="1" x14ac:dyDescent="0.2">
      <c r="A44" s="135"/>
      <c r="B44" s="189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9"/>
      <c r="Q44" s="188"/>
      <c r="R44" s="188"/>
      <c r="S44" s="188"/>
      <c r="T44" s="190"/>
      <c r="U44" s="190"/>
    </row>
    <row r="45" spans="1:21" ht="24.95" customHeight="1" x14ac:dyDescent="0.2">
      <c r="A45" s="135"/>
      <c r="B45" s="189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9"/>
      <c r="Q45" s="188"/>
      <c r="R45" s="188"/>
      <c r="S45" s="188"/>
      <c r="T45" s="190"/>
      <c r="U45" s="190"/>
    </row>
    <row r="46" spans="1:21" ht="24.95" customHeight="1" x14ac:dyDescent="0.2">
      <c r="A46" s="135"/>
      <c r="B46" s="189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9"/>
      <c r="Q46" s="188"/>
      <c r="R46" s="188"/>
      <c r="S46" s="188"/>
      <c r="T46" s="190"/>
      <c r="U46" s="190"/>
    </row>
    <row r="47" spans="1:21" ht="24.95" customHeight="1" x14ac:dyDescent="0.2">
      <c r="A47" s="135"/>
      <c r="B47" s="189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9"/>
      <c r="Q47" s="188"/>
      <c r="R47" s="188"/>
      <c r="S47" s="188"/>
      <c r="T47" s="190"/>
      <c r="U47" s="190"/>
    </row>
    <row r="1029" spans="1:19" ht="24.95" customHeight="1" x14ac:dyDescent="0.2">
      <c r="A1029" s="191"/>
      <c r="B1029" s="192"/>
      <c r="C1029" s="192"/>
      <c r="D1029" s="192"/>
      <c r="E1029" s="192"/>
      <c r="F1029" s="192"/>
      <c r="G1029" s="192"/>
      <c r="H1029" s="192"/>
      <c r="I1029" s="192"/>
      <c r="J1029" s="192"/>
      <c r="K1029" s="192"/>
      <c r="L1029" s="192"/>
      <c r="M1029" s="192"/>
      <c r="N1029" s="192"/>
      <c r="O1029" s="192"/>
      <c r="P1029" s="192"/>
      <c r="Q1029" s="192"/>
      <c r="R1029" s="192"/>
      <c r="S1029" s="192"/>
    </row>
    <row r="1030" spans="1:19" ht="24.95" customHeight="1" x14ac:dyDescent="0.2">
      <c r="A1030" s="193"/>
      <c r="B1030" s="192"/>
      <c r="C1030" s="192"/>
      <c r="D1030" s="192"/>
      <c r="E1030" s="192"/>
      <c r="F1030" s="192"/>
      <c r="G1030" s="192"/>
      <c r="H1030" s="192"/>
      <c r="I1030" s="192"/>
      <c r="J1030" s="192"/>
      <c r="K1030" s="192"/>
      <c r="L1030" s="192"/>
      <c r="M1030" s="192"/>
      <c r="N1030" s="192"/>
      <c r="O1030" s="192"/>
      <c r="P1030" s="192"/>
      <c r="Q1030" s="192"/>
      <c r="R1030" s="192"/>
      <c r="S1030" s="192"/>
    </row>
    <row r="1031" spans="1:19" ht="24.95" customHeight="1" x14ac:dyDescent="0.2">
      <c r="A1031" s="193"/>
      <c r="B1031" s="192"/>
      <c r="C1031" s="192"/>
      <c r="D1031" s="192"/>
      <c r="E1031" s="192"/>
      <c r="F1031" s="192"/>
      <c r="G1031" s="192"/>
      <c r="H1031" s="192"/>
      <c r="I1031" s="192"/>
      <c r="J1031" s="192"/>
      <c r="K1031" s="192"/>
      <c r="L1031" s="192"/>
      <c r="M1031" s="192"/>
      <c r="N1031" s="192"/>
      <c r="O1031" s="192"/>
      <c r="P1031" s="192"/>
      <c r="Q1031" s="192"/>
      <c r="R1031" s="192"/>
      <c r="S1031" s="192"/>
    </row>
    <row r="1032" spans="1:19" ht="24.95" customHeight="1" x14ac:dyDescent="0.2">
      <c r="A1032" s="193"/>
      <c r="B1032" s="192"/>
      <c r="C1032" s="192"/>
      <c r="D1032" s="192"/>
      <c r="E1032" s="192"/>
      <c r="F1032" s="192"/>
      <c r="G1032" s="192"/>
      <c r="H1032" s="192"/>
      <c r="I1032" s="192"/>
      <c r="J1032" s="192"/>
      <c r="K1032" s="192"/>
      <c r="L1032" s="192"/>
      <c r="M1032" s="192"/>
      <c r="N1032" s="192"/>
      <c r="O1032" s="192"/>
      <c r="P1032" s="192"/>
      <c r="Q1032" s="192"/>
      <c r="R1032" s="192"/>
      <c r="S1032" s="192"/>
    </row>
    <row r="1033" spans="1:19" ht="24.95" customHeight="1" x14ac:dyDescent="0.2">
      <c r="A1033" s="193"/>
      <c r="B1033" s="192"/>
      <c r="C1033" s="192"/>
      <c r="D1033" s="192"/>
      <c r="E1033" s="192"/>
      <c r="F1033" s="192"/>
      <c r="G1033" s="192"/>
      <c r="H1033" s="192"/>
      <c r="I1033" s="192"/>
      <c r="J1033" s="192"/>
      <c r="K1033" s="192"/>
      <c r="L1033" s="192"/>
      <c r="M1033" s="192"/>
      <c r="N1033" s="192"/>
      <c r="O1033" s="192"/>
      <c r="P1033" s="192"/>
      <c r="Q1033" s="192"/>
      <c r="R1033" s="192"/>
      <c r="S1033" s="192"/>
    </row>
    <row r="1034" spans="1:19" ht="24.95" customHeight="1" x14ac:dyDescent="0.2">
      <c r="A1034" s="193"/>
      <c r="B1034" s="192"/>
      <c r="C1034" s="192"/>
      <c r="D1034" s="192"/>
      <c r="E1034" s="192"/>
      <c r="F1034" s="192"/>
      <c r="G1034" s="192"/>
      <c r="H1034" s="192"/>
      <c r="I1034" s="192"/>
      <c r="J1034" s="192"/>
      <c r="K1034" s="192"/>
      <c r="L1034" s="192"/>
      <c r="M1034" s="192"/>
      <c r="N1034" s="192"/>
      <c r="O1034" s="192"/>
      <c r="P1034" s="192"/>
      <c r="Q1034" s="192"/>
      <c r="R1034" s="192"/>
      <c r="S1034" s="192"/>
    </row>
    <row r="1035" spans="1:19" ht="24.95" customHeight="1" x14ac:dyDescent="0.2">
      <c r="A1035" s="193"/>
      <c r="B1035" s="192"/>
      <c r="C1035" s="192"/>
      <c r="D1035" s="192"/>
      <c r="E1035" s="192"/>
      <c r="F1035" s="192"/>
      <c r="G1035" s="192"/>
      <c r="H1035" s="192"/>
      <c r="I1035" s="192"/>
      <c r="J1035" s="192"/>
      <c r="K1035" s="192"/>
      <c r="L1035" s="192"/>
      <c r="M1035" s="192"/>
      <c r="N1035" s="192"/>
      <c r="O1035" s="192"/>
      <c r="P1035" s="192"/>
      <c r="Q1035" s="192"/>
      <c r="R1035" s="192"/>
      <c r="S1035" s="192"/>
    </row>
    <row r="1036" spans="1:19" ht="24.95" customHeight="1" x14ac:dyDescent="0.2">
      <c r="A1036" s="193"/>
      <c r="B1036" s="192"/>
      <c r="C1036" s="192"/>
      <c r="D1036" s="192"/>
      <c r="E1036" s="192"/>
      <c r="F1036" s="192"/>
      <c r="G1036" s="192"/>
      <c r="H1036" s="192"/>
      <c r="I1036" s="192"/>
      <c r="J1036" s="192"/>
      <c r="K1036" s="192"/>
      <c r="L1036" s="192"/>
      <c r="M1036" s="192"/>
      <c r="N1036" s="192"/>
      <c r="O1036" s="192"/>
      <c r="P1036" s="192"/>
      <c r="Q1036" s="192"/>
      <c r="R1036" s="192"/>
      <c r="S1036" s="192"/>
    </row>
    <row r="1037" spans="1:19" ht="24.95" customHeight="1" x14ac:dyDescent="0.2">
      <c r="A1037" s="193"/>
      <c r="B1037" s="192"/>
      <c r="C1037" s="192"/>
      <c r="D1037" s="192"/>
      <c r="E1037" s="192"/>
      <c r="F1037" s="192"/>
      <c r="G1037" s="192"/>
      <c r="H1037" s="192"/>
      <c r="I1037" s="192"/>
      <c r="J1037" s="192"/>
      <c r="K1037" s="192"/>
      <c r="L1037" s="192"/>
      <c r="M1037" s="192"/>
      <c r="N1037" s="192"/>
      <c r="O1037" s="192"/>
      <c r="P1037" s="192"/>
      <c r="Q1037" s="192"/>
      <c r="R1037" s="192"/>
      <c r="S1037" s="192"/>
    </row>
    <row r="1038" spans="1:19" ht="24.95" customHeight="1" x14ac:dyDescent="0.2">
      <c r="A1038" s="193"/>
      <c r="B1038" s="192"/>
      <c r="C1038" s="192"/>
      <c r="D1038" s="192"/>
      <c r="E1038" s="192"/>
      <c r="F1038" s="192"/>
      <c r="G1038" s="192"/>
      <c r="H1038" s="192"/>
      <c r="I1038" s="192"/>
      <c r="J1038" s="192"/>
      <c r="K1038" s="192"/>
      <c r="L1038" s="192"/>
      <c r="M1038" s="192"/>
      <c r="N1038" s="192"/>
      <c r="O1038" s="192"/>
      <c r="P1038" s="192"/>
      <c r="Q1038" s="192"/>
      <c r="R1038" s="192"/>
      <c r="S1038" s="192"/>
    </row>
    <row r="1039" spans="1:19" ht="24.95" customHeight="1" x14ac:dyDescent="0.2">
      <c r="A1039" s="193"/>
      <c r="B1039" s="192"/>
      <c r="C1039" s="192"/>
      <c r="D1039" s="192"/>
      <c r="E1039" s="192"/>
      <c r="F1039" s="192"/>
      <c r="G1039" s="192"/>
      <c r="H1039" s="192"/>
      <c r="I1039" s="192"/>
      <c r="J1039" s="192"/>
      <c r="K1039" s="192"/>
      <c r="L1039" s="192"/>
      <c r="M1039" s="192"/>
      <c r="N1039" s="192"/>
      <c r="O1039" s="192"/>
      <c r="P1039" s="192"/>
      <c r="Q1039" s="192"/>
      <c r="R1039" s="192"/>
      <c r="S1039" s="192"/>
    </row>
    <row r="1040" spans="1:19" ht="24.95" customHeight="1" x14ac:dyDescent="0.2">
      <c r="A1040" s="193"/>
      <c r="B1040" s="192"/>
      <c r="C1040" s="192"/>
      <c r="D1040" s="192"/>
      <c r="E1040" s="192"/>
      <c r="F1040" s="192"/>
      <c r="G1040" s="192"/>
      <c r="H1040" s="192"/>
      <c r="I1040" s="192"/>
      <c r="J1040" s="192"/>
      <c r="K1040" s="192"/>
      <c r="L1040" s="192"/>
      <c r="M1040" s="192"/>
      <c r="N1040" s="192"/>
      <c r="O1040" s="192"/>
      <c r="P1040" s="192"/>
      <c r="Q1040" s="192"/>
      <c r="R1040" s="192"/>
      <c r="S1040" s="192"/>
    </row>
    <row r="1041" spans="1:19" ht="24.95" customHeight="1" x14ac:dyDescent="0.2">
      <c r="A1041" s="193"/>
      <c r="B1041" s="192"/>
      <c r="C1041" s="192"/>
      <c r="D1041" s="192"/>
      <c r="E1041" s="192"/>
      <c r="F1041" s="192"/>
      <c r="G1041" s="192"/>
      <c r="H1041" s="192"/>
      <c r="I1041" s="192"/>
      <c r="J1041" s="192"/>
      <c r="K1041" s="192"/>
      <c r="L1041" s="192"/>
      <c r="M1041" s="192"/>
      <c r="N1041" s="192"/>
      <c r="O1041" s="192"/>
      <c r="P1041" s="192"/>
      <c r="Q1041" s="192"/>
      <c r="R1041" s="192"/>
      <c r="S1041" s="192"/>
    </row>
    <row r="1042" spans="1:19" ht="24.95" customHeight="1" x14ac:dyDescent="0.2">
      <c r="A1042" s="193"/>
      <c r="B1042" s="192"/>
      <c r="C1042" s="192"/>
      <c r="D1042" s="192"/>
      <c r="E1042" s="192"/>
      <c r="F1042" s="192"/>
      <c r="G1042" s="192"/>
      <c r="H1042" s="192"/>
      <c r="I1042" s="192"/>
      <c r="J1042" s="192"/>
      <c r="K1042" s="192"/>
      <c r="L1042" s="192"/>
      <c r="M1042" s="192"/>
      <c r="N1042" s="192"/>
      <c r="O1042" s="192"/>
      <c r="P1042" s="192"/>
      <c r="Q1042" s="192"/>
      <c r="R1042" s="192"/>
      <c r="S1042" s="192"/>
    </row>
    <row r="1043" spans="1:19" ht="24.95" customHeight="1" x14ac:dyDescent="0.2">
      <c r="A1043" s="193"/>
      <c r="B1043" s="192"/>
      <c r="C1043" s="192"/>
      <c r="D1043" s="192"/>
      <c r="E1043" s="192"/>
      <c r="F1043" s="192"/>
      <c r="G1043" s="192"/>
      <c r="H1043" s="192"/>
      <c r="I1043" s="192"/>
      <c r="J1043" s="192"/>
      <c r="K1043" s="192"/>
      <c r="L1043" s="192"/>
      <c r="M1043" s="192"/>
      <c r="N1043" s="192"/>
      <c r="O1043" s="192"/>
      <c r="P1043" s="192"/>
      <c r="Q1043" s="192"/>
      <c r="R1043" s="192"/>
      <c r="S1043" s="192"/>
    </row>
    <row r="1044" spans="1:19" ht="24.95" customHeight="1" x14ac:dyDescent="0.2">
      <c r="A1044" s="193"/>
      <c r="B1044" s="192"/>
      <c r="C1044" s="192"/>
      <c r="D1044" s="192"/>
      <c r="E1044" s="192"/>
      <c r="F1044" s="192"/>
      <c r="G1044" s="192"/>
      <c r="H1044" s="192"/>
      <c r="I1044" s="192"/>
      <c r="J1044" s="192"/>
      <c r="K1044" s="192"/>
      <c r="L1044" s="192"/>
      <c r="M1044" s="192"/>
      <c r="N1044" s="192"/>
      <c r="O1044" s="192"/>
      <c r="P1044" s="192"/>
      <c r="Q1044" s="192"/>
      <c r="R1044" s="192"/>
      <c r="S1044" s="192"/>
    </row>
    <row r="1045" spans="1:19" ht="24.95" customHeight="1" x14ac:dyDescent="0.2">
      <c r="A1045" s="193"/>
      <c r="B1045" s="192"/>
      <c r="C1045" s="192"/>
      <c r="D1045" s="192"/>
      <c r="E1045" s="192"/>
      <c r="F1045" s="192"/>
      <c r="G1045" s="192"/>
      <c r="H1045" s="192"/>
      <c r="I1045" s="192"/>
      <c r="J1045" s="192"/>
      <c r="K1045" s="192"/>
      <c r="L1045" s="192"/>
      <c r="M1045" s="192"/>
      <c r="N1045" s="192"/>
      <c r="O1045" s="192"/>
      <c r="P1045" s="192"/>
      <c r="Q1045" s="192"/>
      <c r="R1045" s="192"/>
      <c r="S1045" s="192"/>
    </row>
    <row r="1046" spans="1:19" ht="24.95" customHeight="1" x14ac:dyDescent="0.2">
      <c r="A1046" s="193"/>
      <c r="B1046" s="192"/>
      <c r="C1046" s="192"/>
      <c r="D1046" s="192"/>
      <c r="E1046" s="192"/>
      <c r="F1046" s="192"/>
      <c r="G1046" s="192"/>
      <c r="H1046" s="192"/>
      <c r="I1046" s="192"/>
      <c r="J1046" s="192"/>
      <c r="K1046" s="192"/>
      <c r="L1046" s="192"/>
      <c r="M1046" s="192"/>
      <c r="N1046" s="192"/>
      <c r="O1046" s="192"/>
      <c r="P1046" s="192"/>
      <c r="Q1046" s="192"/>
      <c r="R1046" s="192"/>
      <c r="S1046" s="192"/>
    </row>
    <row r="1047" spans="1:19" ht="24.95" customHeight="1" x14ac:dyDescent="0.2">
      <c r="A1047" s="193"/>
      <c r="B1047" s="192"/>
      <c r="C1047" s="192"/>
      <c r="D1047" s="192"/>
      <c r="E1047" s="192"/>
      <c r="F1047" s="192"/>
      <c r="G1047" s="192"/>
      <c r="H1047" s="192"/>
      <c r="I1047" s="192"/>
      <c r="J1047" s="192"/>
      <c r="K1047" s="192"/>
      <c r="L1047" s="192"/>
      <c r="M1047" s="192"/>
      <c r="N1047" s="192"/>
      <c r="O1047" s="192"/>
      <c r="P1047" s="192"/>
      <c r="Q1047" s="192"/>
      <c r="R1047" s="192"/>
      <c r="S1047" s="192"/>
    </row>
    <row r="1048" spans="1:19" ht="24.95" customHeight="1" x14ac:dyDescent="0.2">
      <c r="A1048" s="193"/>
      <c r="B1048" s="192"/>
      <c r="C1048" s="192"/>
      <c r="D1048" s="192"/>
      <c r="E1048" s="192"/>
      <c r="F1048" s="192"/>
      <c r="G1048" s="192"/>
      <c r="H1048" s="192"/>
      <c r="I1048" s="192"/>
      <c r="J1048" s="192"/>
      <c r="K1048" s="192"/>
      <c r="L1048" s="192"/>
      <c r="M1048" s="192"/>
      <c r="N1048" s="192"/>
      <c r="O1048" s="192"/>
      <c r="P1048" s="192"/>
      <c r="Q1048" s="192"/>
      <c r="R1048" s="192"/>
      <c r="S1048" s="192"/>
    </row>
  </sheetData>
  <sheetProtection algorithmName="SHA-512" hashValue="zr3KcIecRtrjoLwAQyaqeR/YTlEh2E6fYxmMiqyGghpWAmIA/i8iwm0ZI60iSijeosTBvcfwv3nrzGn2WhBbVQ==" saltValue="f5jDfcG5U1tJDYYFiZXuqg==" spinCount="100000" sheet="1" objects="1" scenarios="1"/>
  <mergeCells count="15">
    <mergeCell ref="A6:J6"/>
    <mergeCell ref="A1:J1"/>
    <mergeCell ref="A2:J2"/>
    <mergeCell ref="A3:J3"/>
    <mergeCell ref="A4:J4"/>
    <mergeCell ref="A5:J5"/>
    <mergeCell ref="A31:J31"/>
    <mergeCell ref="A33:J33"/>
    <mergeCell ref="A35:J35"/>
    <mergeCell ref="A7:J7"/>
    <mergeCell ref="A8:A9"/>
    <mergeCell ref="B8:B9"/>
    <mergeCell ref="C8:E8"/>
    <mergeCell ref="F8:J8"/>
    <mergeCell ref="A30:B30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1034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194" bestFit="1" customWidth="1"/>
    <col min="2" max="2" width="30.7109375" style="195" customWidth="1"/>
    <col min="3" max="10" width="8.7109375" style="196" customWidth="1"/>
    <col min="11" max="11" width="4.140625" style="196" customWidth="1"/>
    <col min="12" max="15" width="10.7109375" style="196" customWidth="1"/>
    <col min="16" max="16" width="10.7109375" style="195" customWidth="1"/>
    <col min="17" max="19" width="10.7109375" style="196" customWidth="1"/>
    <col min="20" max="21" width="10.7109375" style="168" customWidth="1"/>
    <col min="22" max="24" width="25.7109375" style="168" customWidth="1"/>
    <col min="25" max="16384" width="9.140625" style="168"/>
  </cols>
  <sheetData>
    <row r="1" spans="1:21" ht="20.100000000000001" customHeight="1" x14ac:dyDescent="0.2">
      <c r="A1" s="452" t="s">
        <v>103</v>
      </c>
      <c r="B1" s="453"/>
      <c r="C1" s="453"/>
      <c r="D1" s="453"/>
      <c r="E1" s="453"/>
      <c r="F1" s="453"/>
      <c r="G1" s="453"/>
      <c r="H1" s="453"/>
      <c r="I1" s="453"/>
      <c r="J1" s="454"/>
      <c r="K1" s="144"/>
      <c r="L1" s="266"/>
      <c r="M1" s="266"/>
      <c r="N1" s="266"/>
      <c r="O1" s="122"/>
      <c r="P1" s="122"/>
      <c r="Q1" s="122"/>
      <c r="R1" s="122"/>
      <c r="S1" s="122"/>
      <c r="T1" s="122"/>
      <c r="U1" s="122"/>
    </row>
    <row r="2" spans="1:21" ht="20.100000000000001" customHeight="1" x14ac:dyDescent="0.2">
      <c r="A2" s="455" t="s">
        <v>157</v>
      </c>
      <c r="B2" s="456"/>
      <c r="C2" s="456"/>
      <c r="D2" s="456"/>
      <c r="E2" s="456"/>
      <c r="F2" s="456"/>
      <c r="G2" s="456"/>
      <c r="H2" s="456"/>
      <c r="I2" s="456"/>
      <c r="J2" s="457"/>
      <c r="K2" s="145"/>
      <c r="L2" s="266"/>
      <c r="M2" s="266"/>
      <c r="N2" s="266"/>
      <c r="O2" s="122"/>
      <c r="P2" s="122"/>
      <c r="Q2" s="122"/>
      <c r="R2" s="122"/>
      <c r="S2" s="122"/>
      <c r="T2" s="122"/>
      <c r="U2" s="122"/>
    </row>
    <row r="3" spans="1:21" ht="20.100000000000001" customHeight="1" x14ac:dyDescent="0.25">
      <c r="A3" s="458" t="s">
        <v>158</v>
      </c>
      <c r="B3" s="459"/>
      <c r="C3" s="459"/>
      <c r="D3" s="459"/>
      <c r="E3" s="459"/>
      <c r="F3" s="459"/>
      <c r="G3" s="459"/>
      <c r="H3" s="459"/>
      <c r="I3" s="459"/>
      <c r="J3" s="460"/>
      <c r="K3" s="169"/>
      <c r="L3" s="170"/>
      <c r="M3" s="171"/>
      <c r="N3" s="171"/>
      <c r="O3" s="124"/>
      <c r="P3" s="124"/>
      <c r="Q3" s="124"/>
      <c r="R3" s="124"/>
      <c r="S3" s="124"/>
      <c r="T3" s="124"/>
      <c r="U3" s="124"/>
    </row>
    <row r="4" spans="1:21" ht="9.9499999999999993" customHeight="1" x14ac:dyDescent="0.2">
      <c r="A4" s="461"/>
      <c r="B4" s="439"/>
      <c r="C4" s="439"/>
      <c r="D4" s="439"/>
      <c r="E4" s="439"/>
      <c r="F4" s="439"/>
      <c r="G4" s="439"/>
      <c r="H4" s="439"/>
      <c r="I4" s="439"/>
      <c r="J4" s="440"/>
      <c r="K4" s="147"/>
      <c r="L4" s="266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20.100000000000001" customHeight="1" x14ac:dyDescent="0.2">
      <c r="A5" s="462" t="s">
        <v>159</v>
      </c>
      <c r="B5" s="439"/>
      <c r="C5" s="439"/>
      <c r="D5" s="439"/>
      <c r="E5" s="439"/>
      <c r="F5" s="439"/>
      <c r="G5" s="439"/>
      <c r="H5" s="439"/>
      <c r="I5" s="439"/>
      <c r="J5" s="440"/>
      <c r="K5" s="148"/>
      <c r="L5" s="266"/>
      <c r="M5" s="266"/>
      <c r="N5" s="266"/>
      <c r="O5" s="122"/>
      <c r="P5" s="122"/>
      <c r="Q5" s="122"/>
      <c r="R5" s="122"/>
      <c r="S5" s="122"/>
      <c r="T5" s="122"/>
      <c r="U5" s="122"/>
    </row>
    <row r="6" spans="1:21" ht="20.100000000000001" customHeight="1" x14ac:dyDescent="0.2">
      <c r="A6" s="449" t="s">
        <v>142</v>
      </c>
      <c r="B6" s="450"/>
      <c r="C6" s="450"/>
      <c r="D6" s="450"/>
      <c r="E6" s="450"/>
      <c r="F6" s="450"/>
      <c r="G6" s="450"/>
      <c r="H6" s="450"/>
      <c r="I6" s="450"/>
      <c r="J6" s="451"/>
      <c r="K6" s="149"/>
      <c r="L6" s="267"/>
      <c r="M6" s="267"/>
      <c r="N6" s="267"/>
      <c r="O6" s="122"/>
      <c r="P6" s="122"/>
      <c r="Q6" s="122"/>
      <c r="R6" s="122"/>
      <c r="S6" s="122"/>
      <c r="T6" s="122"/>
      <c r="U6" s="122"/>
    </row>
    <row r="7" spans="1:21" ht="9.9499999999999993" customHeight="1" x14ac:dyDescent="0.2">
      <c r="A7" s="438"/>
      <c r="B7" s="439"/>
      <c r="C7" s="439"/>
      <c r="D7" s="439"/>
      <c r="E7" s="439"/>
      <c r="F7" s="439"/>
      <c r="G7" s="439"/>
      <c r="H7" s="439"/>
      <c r="I7" s="439"/>
      <c r="J7" s="440"/>
      <c r="K7" s="262"/>
      <c r="L7" s="266"/>
      <c r="M7" s="266"/>
      <c r="N7" s="266"/>
      <c r="O7" s="266"/>
      <c r="P7" s="266"/>
      <c r="Q7" s="266"/>
      <c r="R7" s="266"/>
      <c r="S7" s="266"/>
      <c r="T7" s="266"/>
      <c r="U7" s="266"/>
    </row>
    <row r="8" spans="1:21" s="181" customFormat="1" ht="15" customHeight="1" x14ac:dyDescent="0.2">
      <c r="A8" s="441" t="s">
        <v>134</v>
      </c>
      <c r="B8" s="443" t="s">
        <v>32</v>
      </c>
      <c r="C8" s="445" t="s">
        <v>96</v>
      </c>
      <c r="D8" s="445"/>
      <c r="E8" s="445"/>
      <c r="F8" s="445" t="s">
        <v>21</v>
      </c>
      <c r="G8" s="445"/>
      <c r="H8" s="445"/>
      <c r="I8" s="445"/>
      <c r="J8" s="446"/>
      <c r="K8" s="197"/>
      <c r="L8" s="130"/>
      <c r="M8" s="132"/>
      <c r="N8" s="132"/>
      <c r="O8" s="132"/>
      <c r="P8" s="132"/>
      <c r="Q8" s="132"/>
      <c r="R8" s="132"/>
      <c r="S8" s="132"/>
      <c r="T8" s="132"/>
      <c r="U8" s="132"/>
    </row>
    <row r="9" spans="1:21" s="181" customFormat="1" ht="15" customHeight="1" x14ac:dyDescent="0.2">
      <c r="A9" s="442"/>
      <c r="B9" s="444"/>
      <c r="C9" s="271" t="s">
        <v>97</v>
      </c>
      <c r="D9" s="271" t="s">
        <v>98</v>
      </c>
      <c r="E9" s="271" t="s">
        <v>99</v>
      </c>
      <c r="F9" s="271" t="s">
        <v>97</v>
      </c>
      <c r="G9" s="271" t="s">
        <v>28</v>
      </c>
      <c r="H9" s="271" t="s">
        <v>98</v>
      </c>
      <c r="I9" s="271" t="s">
        <v>28</v>
      </c>
      <c r="J9" s="272" t="s">
        <v>99</v>
      </c>
      <c r="K9" s="197"/>
      <c r="L9" s="130"/>
      <c r="M9" s="132"/>
      <c r="N9" s="132"/>
      <c r="O9" s="132"/>
      <c r="P9" s="132"/>
      <c r="Q9" s="132"/>
      <c r="R9" s="132"/>
      <c r="S9" s="132"/>
      <c r="T9" s="132"/>
      <c r="U9" s="132"/>
    </row>
    <row r="10" spans="1:21" s="181" customFormat="1" ht="15" customHeight="1" x14ac:dyDescent="0.2">
      <c r="A10" s="239">
        <v>1</v>
      </c>
      <c r="B10" s="273" t="s">
        <v>168</v>
      </c>
      <c r="C10" s="274">
        <v>11</v>
      </c>
      <c r="D10" s="274">
        <v>15</v>
      </c>
      <c r="E10" s="274">
        <v>26</v>
      </c>
      <c r="F10" s="274">
        <v>11</v>
      </c>
      <c r="G10" s="275">
        <v>100</v>
      </c>
      <c r="H10" s="274">
        <v>15</v>
      </c>
      <c r="I10" s="275">
        <v>100</v>
      </c>
      <c r="J10" s="276">
        <v>26</v>
      </c>
      <c r="K10" s="198"/>
      <c r="L10" s="199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s="181" customFormat="1" ht="15" customHeight="1" x14ac:dyDescent="0.2">
      <c r="A11" s="239">
        <v>2</v>
      </c>
      <c r="B11" s="273" t="s">
        <v>174</v>
      </c>
      <c r="C11" s="274">
        <v>8</v>
      </c>
      <c r="D11" s="274">
        <v>17</v>
      </c>
      <c r="E11" s="274">
        <v>25</v>
      </c>
      <c r="F11" s="274">
        <v>8</v>
      </c>
      <c r="G11" s="275">
        <v>100</v>
      </c>
      <c r="H11" s="274">
        <v>17</v>
      </c>
      <c r="I11" s="275">
        <v>100</v>
      </c>
      <c r="J11" s="276">
        <v>25</v>
      </c>
      <c r="K11" s="198"/>
      <c r="L11" s="199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s="181" customFormat="1" ht="15" customHeight="1" x14ac:dyDescent="0.2">
      <c r="A12" s="239">
        <v>3</v>
      </c>
      <c r="B12" s="273" t="s">
        <v>179</v>
      </c>
      <c r="C12" s="274">
        <v>2</v>
      </c>
      <c r="D12" s="274">
        <v>2</v>
      </c>
      <c r="E12" s="274">
        <v>4</v>
      </c>
      <c r="F12" s="274">
        <v>2</v>
      </c>
      <c r="G12" s="275">
        <v>100</v>
      </c>
      <c r="H12" s="274">
        <v>2</v>
      </c>
      <c r="I12" s="275">
        <v>100</v>
      </c>
      <c r="J12" s="276">
        <v>4</v>
      </c>
      <c r="K12" s="198"/>
      <c r="L12" s="199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s="181" customFormat="1" ht="15" customHeight="1" x14ac:dyDescent="0.2">
      <c r="A13" s="239">
        <v>4</v>
      </c>
      <c r="B13" s="273" t="s">
        <v>183</v>
      </c>
      <c r="C13" s="274">
        <v>13</v>
      </c>
      <c r="D13" s="274">
        <v>21</v>
      </c>
      <c r="E13" s="274">
        <v>34</v>
      </c>
      <c r="F13" s="274">
        <v>13</v>
      </c>
      <c r="G13" s="275">
        <v>100</v>
      </c>
      <c r="H13" s="274">
        <v>21</v>
      </c>
      <c r="I13" s="275">
        <v>100</v>
      </c>
      <c r="J13" s="276">
        <v>34</v>
      </c>
      <c r="K13" s="198"/>
      <c r="L13" s="199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s="181" customFormat="1" ht="15" customHeight="1" x14ac:dyDescent="0.2">
      <c r="A14" s="239">
        <v>5</v>
      </c>
      <c r="B14" s="273" t="s">
        <v>203</v>
      </c>
      <c r="C14" s="274">
        <v>21</v>
      </c>
      <c r="D14" s="274">
        <v>18</v>
      </c>
      <c r="E14" s="274">
        <v>39</v>
      </c>
      <c r="F14" s="274">
        <v>20</v>
      </c>
      <c r="G14" s="275">
        <v>95.24</v>
      </c>
      <c r="H14" s="274">
        <v>17</v>
      </c>
      <c r="I14" s="275">
        <v>94.44</v>
      </c>
      <c r="J14" s="276">
        <v>37</v>
      </c>
      <c r="K14" s="198"/>
      <c r="L14" s="199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s="181" customFormat="1" ht="15" customHeight="1" x14ac:dyDescent="0.2">
      <c r="A15" s="239">
        <v>6</v>
      </c>
      <c r="B15" s="273" t="s">
        <v>204</v>
      </c>
      <c r="C15" s="274">
        <v>2</v>
      </c>
      <c r="D15" s="274">
        <v>8</v>
      </c>
      <c r="E15" s="274">
        <v>10</v>
      </c>
      <c r="F15" s="274">
        <v>2</v>
      </c>
      <c r="G15" s="275">
        <v>100</v>
      </c>
      <c r="H15" s="274">
        <v>8</v>
      </c>
      <c r="I15" s="275">
        <v>100</v>
      </c>
      <c r="J15" s="276">
        <v>10</v>
      </c>
      <c r="K15" s="198"/>
      <c r="L15" s="199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s="181" customFormat="1" ht="15" customHeight="1" x14ac:dyDescent="0.2">
      <c r="A16" s="447" t="s">
        <v>60</v>
      </c>
      <c r="B16" s="448"/>
      <c r="C16" s="93">
        <f>IFERROR(SUM(C10:C15),"NIL")</f>
        <v>57</v>
      </c>
      <c r="D16" s="93">
        <f>IFERROR(SUM(D10:D15),"")</f>
        <v>81</v>
      </c>
      <c r="E16" s="93">
        <f>IFERROR(SUM(E10:E15),"")</f>
        <v>138</v>
      </c>
      <c r="F16" s="93">
        <f>IFERROR(SUM(F10:F15),"")</f>
        <v>56</v>
      </c>
      <c r="G16" s="277">
        <f>IFERROR(IF(C16&gt;0,ROUND((F16/C16)*100,2),0),"")</f>
        <v>98.25</v>
      </c>
      <c r="H16" s="93">
        <f>IFERROR(SUM(H10:H15),"")</f>
        <v>80</v>
      </c>
      <c r="I16" s="277">
        <f>IFERROR(IF(D16&gt;0,ROUND((H16/D16)*100,2),0),"")</f>
        <v>98.77</v>
      </c>
      <c r="J16" s="278">
        <f>IFERROR(SUM(J10:J15),"")</f>
        <v>136</v>
      </c>
      <c r="K16" s="198"/>
      <c r="L16" s="199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ht="20.100000000000001" customHeight="1" x14ac:dyDescent="0.2">
      <c r="A17" s="430" t="s">
        <v>160</v>
      </c>
      <c r="B17" s="431"/>
      <c r="C17" s="431"/>
      <c r="D17" s="431"/>
      <c r="E17" s="431"/>
      <c r="F17" s="431"/>
      <c r="G17" s="431"/>
      <c r="H17" s="431"/>
      <c r="I17" s="431"/>
      <c r="J17" s="432"/>
      <c r="K17" s="179"/>
      <c r="L17" s="135"/>
      <c r="M17" s="135"/>
      <c r="N17" s="135"/>
      <c r="O17" s="135"/>
      <c r="P17" s="135"/>
      <c r="Q17" s="135"/>
      <c r="R17" s="135"/>
      <c r="S17" s="135"/>
      <c r="T17" s="135"/>
      <c r="U17" s="132"/>
    </row>
    <row r="18" spans="1:21" s="181" customFormat="1" ht="20.100000000000001" customHeight="1" x14ac:dyDescent="0.2">
      <c r="A18" s="263"/>
      <c r="B18" s="183" t="s">
        <v>192</v>
      </c>
      <c r="C18" s="264"/>
      <c r="D18" s="264"/>
      <c r="E18" s="264"/>
      <c r="F18" s="264"/>
      <c r="G18" s="264"/>
      <c r="H18" s="264"/>
      <c r="I18" s="264"/>
      <c r="J18" s="265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</row>
    <row r="19" spans="1:21" s="181" customFormat="1" ht="20.100000000000001" customHeight="1" x14ac:dyDescent="0.2">
      <c r="A19" s="572">
        <v>44029</v>
      </c>
      <c r="B19" s="433"/>
      <c r="C19" s="433"/>
      <c r="D19" s="433"/>
      <c r="E19" s="433"/>
      <c r="F19" s="433"/>
      <c r="G19" s="433"/>
      <c r="H19" s="433"/>
      <c r="I19" s="433"/>
      <c r="J19" s="434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</row>
    <row r="20" spans="1:21" s="181" customFormat="1" ht="20.100000000000001" customHeight="1" x14ac:dyDescent="0.2">
      <c r="A20" s="263"/>
      <c r="B20" s="182" t="s">
        <v>193</v>
      </c>
      <c r="C20" s="264"/>
      <c r="D20" s="264"/>
      <c r="E20" s="264"/>
      <c r="F20" s="264"/>
      <c r="G20" s="264"/>
      <c r="H20" s="264"/>
      <c r="I20" s="264"/>
      <c r="J20" s="270"/>
      <c r="K20" s="185"/>
      <c r="L20" s="185"/>
      <c r="M20" s="185"/>
      <c r="N20" s="185"/>
      <c r="O20" s="180"/>
      <c r="P20" s="180"/>
      <c r="Q20" s="180"/>
      <c r="R20" s="180"/>
      <c r="S20" s="180"/>
      <c r="T20" s="180"/>
      <c r="U20" s="180"/>
    </row>
    <row r="21" spans="1:21" s="181" customFormat="1" ht="20.100000000000001" customHeight="1" thickBot="1" x14ac:dyDescent="0.25">
      <c r="A21" s="435"/>
      <c r="B21" s="436"/>
      <c r="C21" s="436"/>
      <c r="D21" s="436"/>
      <c r="E21" s="436"/>
      <c r="F21" s="436"/>
      <c r="G21" s="436"/>
      <c r="H21" s="436"/>
      <c r="I21" s="436"/>
      <c r="J21" s="437"/>
      <c r="K21" s="185"/>
      <c r="L21" s="185"/>
      <c r="M21" s="185"/>
      <c r="N21" s="185"/>
      <c r="O21" s="180"/>
      <c r="P21" s="180"/>
      <c r="Q21" s="180"/>
      <c r="R21" s="180"/>
      <c r="S21" s="180"/>
      <c r="T21" s="180"/>
      <c r="U21" s="180"/>
    </row>
    <row r="22" spans="1:21" ht="24.9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73"/>
      <c r="K22" s="186"/>
      <c r="L22" s="186"/>
      <c r="M22" s="186"/>
      <c r="N22" s="186"/>
      <c r="O22" s="135"/>
      <c r="P22" s="135"/>
      <c r="Q22" s="135"/>
      <c r="R22" s="135"/>
      <c r="S22" s="135"/>
      <c r="T22" s="135"/>
      <c r="U22" s="132"/>
    </row>
    <row r="23" spans="1:21" ht="24.95" customHeight="1" x14ac:dyDescent="0.2">
      <c r="A23" s="135"/>
      <c r="B23" s="135"/>
      <c r="C23" s="132"/>
      <c r="D23" s="132"/>
      <c r="E23" s="132"/>
      <c r="F23" s="132"/>
      <c r="G23" s="132"/>
      <c r="H23" s="132"/>
      <c r="I23" s="132"/>
      <c r="J23" s="135"/>
      <c r="K23" s="135"/>
      <c r="L23" s="135"/>
      <c r="M23" s="132"/>
      <c r="N23" s="135"/>
      <c r="O23" s="135"/>
      <c r="P23" s="135"/>
      <c r="Q23" s="135"/>
      <c r="R23" s="135"/>
      <c r="S23" s="135"/>
      <c r="T23" s="135"/>
      <c r="U23" s="132"/>
    </row>
    <row r="24" spans="1:21" ht="24.95" customHeight="1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</row>
    <row r="25" spans="1:21" ht="24.95" customHeight="1" x14ac:dyDescent="0.2">
      <c r="A25" s="135"/>
      <c r="B25" s="135"/>
      <c r="C25" s="173"/>
      <c r="D25" s="173"/>
      <c r="E25" s="173"/>
      <c r="F25" s="173"/>
      <c r="G25" s="173"/>
      <c r="H25" s="173"/>
      <c r="I25" s="173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</row>
    <row r="26" spans="1:21" ht="24.95" customHeight="1" x14ac:dyDescent="0.2">
      <c r="A26" s="135"/>
      <c r="B26" s="135"/>
      <c r="C26" s="173"/>
      <c r="D26" s="173"/>
      <c r="E26" s="173"/>
      <c r="F26" s="173"/>
      <c r="G26" s="173"/>
      <c r="H26" s="173"/>
      <c r="I26" s="173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</row>
    <row r="27" spans="1:21" ht="24.95" customHeight="1" x14ac:dyDescent="0.2">
      <c r="A27" s="135"/>
      <c r="B27" s="135"/>
      <c r="C27" s="173"/>
      <c r="D27" s="173"/>
      <c r="E27" s="173"/>
      <c r="F27" s="173"/>
      <c r="G27" s="173"/>
      <c r="H27" s="173"/>
      <c r="I27" s="173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</row>
    <row r="28" spans="1:21" ht="24.95" customHeight="1" x14ac:dyDescent="0.2">
      <c r="A28" s="135"/>
      <c r="B28" s="187"/>
      <c r="C28" s="173"/>
      <c r="D28" s="173"/>
      <c r="E28" s="173"/>
      <c r="F28" s="173"/>
      <c r="G28" s="173"/>
      <c r="H28" s="173"/>
      <c r="I28" s="173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</row>
    <row r="29" spans="1:21" ht="24.95" customHeight="1" x14ac:dyDescent="0.2">
      <c r="A29" s="135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88"/>
      <c r="N29" s="188"/>
      <c r="O29" s="188"/>
      <c r="P29" s="189"/>
      <c r="Q29" s="188"/>
      <c r="R29" s="188"/>
      <c r="S29" s="188"/>
      <c r="T29" s="190"/>
      <c r="U29" s="190"/>
    </row>
    <row r="30" spans="1:21" ht="24.95" customHeight="1" x14ac:dyDescent="0.2">
      <c r="A30" s="135"/>
      <c r="B30" s="189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9"/>
      <c r="Q30" s="188"/>
      <c r="R30" s="188"/>
      <c r="S30" s="188"/>
      <c r="T30" s="190"/>
      <c r="U30" s="190"/>
    </row>
    <row r="31" spans="1:21" ht="24.95" customHeight="1" x14ac:dyDescent="0.2">
      <c r="A31" s="135"/>
      <c r="B31" s="189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9"/>
      <c r="Q31" s="188"/>
      <c r="R31" s="188"/>
      <c r="S31" s="188"/>
      <c r="T31" s="190"/>
      <c r="U31" s="190"/>
    </row>
    <row r="32" spans="1:21" ht="24.95" customHeight="1" x14ac:dyDescent="0.2">
      <c r="A32" s="135"/>
      <c r="B32" s="189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9"/>
      <c r="Q32" s="188"/>
      <c r="R32" s="188"/>
      <c r="S32" s="188"/>
      <c r="T32" s="190"/>
      <c r="U32" s="190"/>
    </row>
    <row r="33" spans="1:21" ht="24.95" customHeight="1" x14ac:dyDescent="0.2">
      <c r="A33" s="135"/>
      <c r="B33" s="189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9"/>
      <c r="Q33" s="188"/>
      <c r="R33" s="188"/>
      <c r="S33" s="188"/>
      <c r="T33" s="190"/>
      <c r="U33" s="190"/>
    </row>
    <row r="1015" spans="1:19" ht="24.95" customHeight="1" x14ac:dyDescent="0.2">
      <c r="A1015" s="191"/>
      <c r="B1015" s="192"/>
      <c r="C1015" s="192"/>
      <c r="D1015" s="192"/>
      <c r="E1015" s="192"/>
      <c r="F1015" s="192"/>
      <c r="G1015" s="192"/>
      <c r="H1015" s="192"/>
      <c r="I1015" s="192"/>
      <c r="J1015" s="192"/>
      <c r="K1015" s="192"/>
      <c r="L1015" s="192"/>
      <c r="M1015" s="192"/>
      <c r="N1015" s="192"/>
      <c r="O1015" s="192"/>
      <c r="P1015" s="192"/>
      <c r="Q1015" s="192"/>
      <c r="R1015" s="192"/>
      <c r="S1015" s="192"/>
    </row>
    <row r="1016" spans="1:19" ht="24.95" customHeight="1" x14ac:dyDescent="0.2">
      <c r="A1016" s="193"/>
      <c r="B1016" s="192"/>
      <c r="C1016" s="192"/>
      <c r="D1016" s="192"/>
      <c r="E1016" s="192"/>
      <c r="F1016" s="192"/>
      <c r="G1016" s="192"/>
      <c r="H1016" s="192"/>
      <c r="I1016" s="192"/>
      <c r="J1016" s="192"/>
      <c r="K1016" s="192"/>
      <c r="L1016" s="192"/>
      <c r="M1016" s="192"/>
      <c r="N1016" s="192"/>
      <c r="O1016" s="192"/>
      <c r="P1016" s="192"/>
      <c r="Q1016" s="192"/>
      <c r="R1016" s="192"/>
      <c r="S1016" s="192"/>
    </row>
    <row r="1017" spans="1:19" ht="24.95" customHeight="1" x14ac:dyDescent="0.2">
      <c r="A1017" s="193"/>
      <c r="B1017" s="192"/>
      <c r="C1017" s="192"/>
      <c r="D1017" s="192"/>
      <c r="E1017" s="192"/>
      <c r="F1017" s="192"/>
      <c r="G1017" s="192"/>
      <c r="H1017" s="192"/>
      <c r="I1017" s="192"/>
      <c r="J1017" s="192"/>
      <c r="K1017" s="192"/>
      <c r="L1017" s="192"/>
      <c r="M1017" s="192"/>
      <c r="N1017" s="192"/>
      <c r="O1017" s="192"/>
      <c r="P1017" s="192"/>
      <c r="Q1017" s="192"/>
      <c r="R1017" s="192"/>
      <c r="S1017" s="192"/>
    </row>
    <row r="1018" spans="1:19" ht="24.95" customHeight="1" x14ac:dyDescent="0.2">
      <c r="A1018" s="193"/>
      <c r="B1018" s="192"/>
      <c r="C1018" s="192"/>
      <c r="D1018" s="192"/>
      <c r="E1018" s="192"/>
      <c r="F1018" s="192"/>
      <c r="G1018" s="192"/>
      <c r="H1018" s="192"/>
      <c r="I1018" s="192"/>
      <c r="J1018" s="192"/>
      <c r="K1018" s="192"/>
      <c r="L1018" s="192"/>
      <c r="M1018" s="192"/>
      <c r="N1018" s="192"/>
      <c r="O1018" s="192"/>
      <c r="P1018" s="192"/>
      <c r="Q1018" s="192"/>
      <c r="R1018" s="192"/>
      <c r="S1018" s="192"/>
    </row>
    <row r="1019" spans="1:19" ht="24.95" customHeight="1" x14ac:dyDescent="0.2">
      <c r="A1019" s="193"/>
      <c r="B1019" s="192"/>
      <c r="C1019" s="192"/>
      <c r="D1019" s="192"/>
      <c r="E1019" s="192"/>
      <c r="F1019" s="192"/>
      <c r="G1019" s="192"/>
      <c r="H1019" s="192"/>
      <c r="I1019" s="192"/>
      <c r="J1019" s="192"/>
      <c r="K1019" s="192"/>
      <c r="L1019" s="192"/>
      <c r="M1019" s="192"/>
      <c r="N1019" s="192"/>
      <c r="O1019" s="192"/>
      <c r="P1019" s="192"/>
      <c r="Q1019" s="192"/>
      <c r="R1019" s="192"/>
      <c r="S1019" s="192"/>
    </row>
    <row r="1020" spans="1:19" ht="24.95" customHeight="1" x14ac:dyDescent="0.2">
      <c r="A1020" s="193"/>
      <c r="B1020" s="192"/>
      <c r="C1020" s="192"/>
      <c r="D1020" s="192"/>
      <c r="E1020" s="192"/>
      <c r="F1020" s="192"/>
      <c r="G1020" s="192"/>
      <c r="H1020" s="192"/>
      <c r="I1020" s="192"/>
      <c r="J1020" s="192"/>
      <c r="K1020" s="192"/>
      <c r="L1020" s="192"/>
      <c r="M1020" s="192"/>
      <c r="N1020" s="192"/>
      <c r="O1020" s="192"/>
      <c r="P1020" s="192"/>
      <c r="Q1020" s="192"/>
      <c r="R1020" s="192"/>
      <c r="S1020" s="192"/>
    </row>
    <row r="1021" spans="1:19" ht="24.95" customHeight="1" x14ac:dyDescent="0.2">
      <c r="A1021" s="193"/>
      <c r="B1021" s="192"/>
      <c r="C1021" s="192"/>
      <c r="D1021" s="192"/>
      <c r="E1021" s="192"/>
      <c r="F1021" s="192"/>
      <c r="G1021" s="192"/>
      <c r="H1021" s="192"/>
      <c r="I1021" s="192"/>
      <c r="J1021" s="192"/>
      <c r="K1021" s="192"/>
      <c r="L1021" s="192"/>
      <c r="M1021" s="192"/>
      <c r="N1021" s="192"/>
      <c r="O1021" s="192"/>
      <c r="P1021" s="192"/>
      <c r="Q1021" s="192"/>
      <c r="R1021" s="192"/>
      <c r="S1021" s="192"/>
    </row>
    <row r="1022" spans="1:19" ht="24.95" customHeight="1" x14ac:dyDescent="0.2">
      <c r="A1022" s="193"/>
      <c r="B1022" s="192"/>
      <c r="C1022" s="192"/>
      <c r="D1022" s="192"/>
      <c r="E1022" s="192"/>
      <c r="F1022" s="192"/>
      <c r="G1022" s="192"/>
      <c r="H1022" s="192"/>
      <c r="I1022" s="192"/>
      <c r="J1022" s="192"/>
      <c r="K1022" s="192"/>
      <c r="L1022" s="192"/>
      <c r="M1022" s="192"/>
      <c r="N1022" s="192"/>
      <c r="O1022" s="192"/>
      <c r="P1022" s="192"/>
      <c r="Q1022" s="192"/>
      <c r="R1022" s="192"/>
      <c r="S1022" s="192"/>
    </row>
    <row r="1023" spans="1:19" ht="24.95" customHeight="1" x14ac:dyDescent="0.2">
      <c r="A1023" s="193"/>
      <c r="B1023" s="192"/>
      <c r="C1023" s="192"/>
      <c r="D1023" s="192"/>
      <c r="E1023" s="192"/>
      <c r="F1023" s="192"/>
      <c r="G1023" s="192"/>
      <c r="H1023" s="192"/>
      <c r="I1023" s="192"/>
      <c r="J1023" s="192"/>
      <c r="K1023" s="192"/>
      <c r="L1023" s="192"/>
      <c r="M1023" s="192"/>
      <c r="N1023" s="192"/>
      <c r="O1023" s="192"/>
      <c r="P1023" s="192"/>
      <c r="Q1023" s="192"/>
      <c r="R1023" s="192"/>
      <c r="S1023" s="192"/>
    </row>
    <row r="1024" spans="1:19" ht="24.95" customHeight="1" x14ac:dyDescent="0.2">
      <c r="A1024" s="193"/>
      <c r="B1024" s="192"/>
      <c r="C1024" s="192"/>
      <c r="D1024" s="192"/>
      <c r="E1024" s="192"/>
      <c r="F1024" s="192"/>
      <c r="G1024" s="192"/>
      <c r="H1024" s="192"/>
      <c r="I1024" s="192"/>
      <c r="J1024" s="192"/>
      <c r="K1024" s="192"/>
      <c r="L1024" s="192"/>
      <c r="M1024" s="192"/>
      <c r="N1024" s="192"/>
      <c r="O1024" s="192"/>
      <c r="P1024" s="192"/>
      <c r="Q1024" s="192"/>
      <c r="R1024" s="192"/>
      <c r="S1024" s="192"/>
    </row>
    <row r="1025" spans="1:19" ht="24.95" customHeight="1" x14ac:dyDescent="0.2">
      <c r="A1025" s="193"/>
      <c r="B1025" s="192"/>
      <c r="C1025" s="192"/>
      <c r="D1025" s="192"/>
      <c r="E1025" s="192"/>
      <c r="F1025" s="192"/>
      <c r="G1025" s="192"/>
      <c r="H1025" s="192"/>
      <c r="I1025" s="192"/>
      <c r="J1025" s="192"/>
      <c r="K1025" s="192"/>
      <c r="L1025" s="192"/>
      <c r="M1025" s="192"/>
      <c r="N1025" s="192"/>
      <c r="O1025" s="192"/>
      <c r="P1025" s="192"/>
      <c r="Q1025" s="192"/>
      <c r="R1025" s="192"/>
      <c r="S1025" s="192"/>
    </row>
    <row r="1026" spans="1:19" ht="24.95" customHeight="1" x14ac:dyDescent="0.2">
      <c r="A1026" s="193"/>
      <c r="B1026" s="192"/>
      <c r="C1026" s="192"/>
      <c r="D1026" s="192"/>
      <c r="E1026" s="192"/>
      <c r="F1026" s="192"/>
      <c r="G1026" s="192"/>
      <c r="H1026" s="192"/>
      <c r="I1026" s="192"/>
      <c r="J1026" s="192"/>
      <c r="K1026" s="192"/>
      <c r="L1026" s="192"/>
      <c r="M1026" s="192"/>
      <c r="N1026" s="192"/>
      <c r="O1026" s="192"/>
      <c r="P1026" s="192"/>
      <c r="Q1026" s="192"/>
      <c r="R1026" s="192"/>
      <c r="S1026" s="192"/>
    </row>
    <row r="1027" spans="1:19" ht="24.95" customHeight="1" x14ac:dyDescent="0.2">
      <c r="A1027" s="193"/>
      <c r="B1027" s="192"/>
      <c r="C1027" s="192"/>
      <c r="D1027" s="192"/>
      <c r="E1027" s="192"/>
      <c r="F1027" s="192"/>
      <c r="G1027" s="192"/>
      <c r="H1027" s="192"/>
      <c r="I1027" s="192"/>
      <c r="J1027" s="192"/>
      <c r="K1027" s="192"/>
      <c r="L1027" s="192"/>
      <c r="M1027" s="192"/>
      <c r="N1027" s="192"/>
      <c r="O1027" s="192"/>
      <c r="P1027" s="192"/>
      <c r="Q1027" s="192"/>
      <c r="R1027" s="192"/>
      <c r="S1027" s="192"/>
    </row>
    <row r="1028" spans="1:19" ht="24.95" customHeight="1" x14ac:dyDescent="0.2">
      <c r="A1028" s="193"/>
      <c r="B1028" s="192"/>
      <c r="C1028" s="192"/>
      <c r="D1028" s="192"/>
      <c r="E1028" s="192"/>
      <c r="F1028" s="192"/>
      <c r="G1028" s="192"/>
      <c r="H1028" s="192"/>
      <c r="I1028" s="192"/>
      <c r="J1028" s="192"/>
      <c r="K1028" s="192"/>
      <c r="L1028" s="192"/>
      <c r="M1028" s="192"/>
      <c r="N1028" s="192"/>
      <c r="O1028" s="192"/>
      <c r="P1028" s="192"/>
      <c r="Q1028" s="192"/>
      <c r="R1028" s="192"/>
      <c r="S1028" s="192"/>
    </row>
    <row r="1029" spans="1:19" ht="24.95" customHeight="1" x14ac:dyDescent="0.2">
      <c r="A1029" s="193"/>
      <c r="B1029" s="192"/>
      <c r="C1029" s="192"/>
      <c r="D1029" s="192"/>
      <c r="E1029" s="192"/>
      <c r="F1029" s="192"/>
      <c r="G1029" s="192"/>
      <c r="H1029" s="192"/>
      <c r="I1029" s="192"/>
      <c r="J1029" s="192"/>
      <c r="K1029" s="192"/>
      <c r="L1029" s="192"/>
      <c r="M1029" s="192"/>
      <c r="N1029" s="192"/>
      <c r="O1029" s="192"/>
      <c r="P1029" s="192"/>
      <c r="Q1029" s="192"/>
      <c r="R1029" s="192"/>
      <c r="S1029" s="192"/>
    </row>
    <row r="1030" spans="1:19" ht="24.95" customHeight="1" x14ac:dyDescent="0.2">
      <c r="A1030" s="193"/>
      <c r="B1030" s="192"/>
      <c r="C1030" s="192"/>
      <c r="D1030" s="192"/>
      <c r="E1030" s="192"/>
      <c r="F1030" s="192"/>
      <c r="G1030" s="192"/>
      <c r="H1030" s="192"/>
      <c r="I1030" s="192"/>
      <c r="J1030" s="192"/>
      <c r="K1030" s="192"/>
      <c r="L1030" s="192"/>
      <c r="M1030" s="192"/>
      <c r="N1030" s="192"/>
      <c r="O1030" s="192"/>
      <c r="P1030" s="192"/>
      <c r="Q1030" s="192"/>
      <c r="R1030" s="192"/>
      <c r="S1030" s="192"/>
    </row>
    <row r="1031" spans="1:19" ht="24.95" customHeight="1" x14ac:dyDescent="0.2">
      <c r="A1031" s="193"/>
      <c r="B1031" s="192"/>
      <c r="C1031" s="192"/>
      <c r="D1031" s="192"/>
      <c r="E1031" s="192"/>
      <c r="F1031" s="192"/>
      <c r="G1031" s="192"/>
      <c r="H1031" s="192"/>
      <c r="I1031" s="192"/>
      <c r="J1031" s="192"/>
      <c r="K1031" s="192"/>
      <c r="L1031" s="192"/>
      <c r="M1031" s="192"/>
      <c r="N1031" s="192"/>
      <c r="O1031" s="192"/>
      <c r="P1031" s="192"/>
      <c r="Q1031" s="192"/>
      <c r="R1031" s="192"/>
      <c r="S1031" s="192"/>
    </row>
    <row r="1032" spans="1:19" ht="24.95" customHeight="1" x14ac:dyDescent="0.2">
      <c r="A1032" s="193"/>
      <c r="B1032" s="192"/>
      <c r="C1032" s="192"/>
      <c r="D1032" s="192"/>
      <c r="E1032" s="192"/>
      <c r="F1032" s="192"/>
      <c r="G1032" s="192"/>
      <c r="H1032" s="192"/>
      <c r="I1032" s="192"/>
      <c r="J1032" s="192"/>
      <c r="K1032" s="192"/>
      <c r="L1032" s="192"/>
      <c r="M1032" s="192"/>
      <c r="N1032" s="192"/>
      <c r="O1032" s="192"/>
      <c r="P1032" s="192"/>
      <c r="Q1032" s="192"/>
      <c r="R1032" s="192"/>
      <c r="S1032" s="192"/>
    </row>
    <row r="1033" spans="1:19" ht="24.95" customHeight="1" x14ac:dyDescent="0.2">
      <c r="A1033" s="193"/>
      <c r="B1033" s="192"/>
      <c r="C1033" s="192"/>
      <c r="D1033" s="192"/>
      <c r="E1033" s="192"/>
      <c r="F1033" s="192"/>
      <c r="G1033" s="192"/>
      <c r="H1033" s="192"/>
      <c r="I1033" s="192"/>
      <c r="J1033" s="192"/>
      <c r="K1033" s="192"/>
      <c r="L1033" s="192"/>
      <c r="M1033" s="192"/>
      <c r="N1033" s="192"/>
      <c r="O1033" s="192"/>
      <c r="P1033" s="192"/>
      <c r="Q1033" s="192"/>
      <c r="R1033" s="192"/>
      <c r="S1033" s="192"/>
    </row>
    <row r="1034" spans="1:19" ht="24.95" customHeight="1" x14ac:dyDescent="0.2">
      <c r="A1034" s="193"/>
      <c r="B1034" s="192"/>
      <c r="C1034" s="192"/>
      <c r="D1034" s="192"/>
      <c r="E1034" s="192"/>
      <c r="F1034" s="192"/>
      <c r="G1034" s="192"/>
      <c r="H1034" s="192"/>
      <c r="I1034" s="192"/>
      <c r="J1034" s="192"/>
      <c r="K1034" s="192"/>
      <c r="L1034" s="192"/>
      <c r="M1034" s="192"/>
      <c r="N1034" s="192"/>
      <c r="O1034" s="192"/>
      <c r="P1034" s="192"/>
      <c r="Q1034" s="192"/>
      <c r="R1034" s="192"/>
      <c r="S1034" s="192"/>
    </row>
  </sheetData>
  <sheetProtection algorithmName="SHA-512" hashValue="dqMisvYTm3OOR5f3vnU5abfkceXSZ/KqHoH4lZhTcNeLgHOTte0Z/T4BznFG88t6ix1YBdAemdnEmmHpD0K+Gg==" saltValue="uTB3DOayPijP2XLO77KdFw==" spinCount="100000" sheet="1" objects="1" scenarios="1"/>
  <mergeCells count="15">
    <mergeCell ref="A6:J6"/>
    <mergeCell ref="A1:J1"/>
    <mergeCell ref="A2:J2"/>
    <mergeCell ref="A3:J3"/>
    <mergeCell ref="A4:J4"/>
    <mergeCell ref="A5:J5"/>
    <mergeCell ref="A17:J17"/>
    <mergeCell ref="A19:J19"/>
    <mergeCell ref="A21:J21"/>
    <mergeCell ref="A7:J7"/>
    <mergeCell ref="A8:A9"/>
    <mergeCell ref="B8:B9"/>
    <mergeCell ref="C8:E8"/>
    <mergeCell ref="F8:J8"/>
    <mergeCell ref="A16:B16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03"/>
  <sheetViews>
    <sheetView showGridLines="0" zoomScaleNormal="100" workbookViewId="0">
      <pane xSplit="16" ySplit="10" topLeftCell="Q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71" t="s">
        <v>71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3"/>
    </row>
    <row r="2" spans="1:23" ht="20.100000000000001" customHeight="1" x14ac:dyDescent="0.2">
      <c r="A2" s="374" t="s">
        <v>157</v>
      </c>
      <c r="B2" s="375"/>
      <c r="C2" s="375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78" t="s">
        <v>158</v>
      </c>
      <c r="B3" s="379"/>
      <c r="C3" s="379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32"/>
      <c r="B4" s="382"/>
      <c r="C4" s="38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83" t="s">
        <v>159</v>
      </c>
      <c r="B5" s="384"/>
      <c r="C5" s="384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20" t="s">
        <v>156</v>
      </c>
      <c r="B6" s="387"/>
      <c r="C6" s="387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2"/>
      <c r="Q6" s="295"/>
      <c r="R6" s="295"/>
      <c r="S6" s="295"/>
      <c r="T6" s="295"/>
      <c r="U6" s="295"/>
      <c r="V6" s="295"/>
      <c r="W6" s="295"/>
    </row>
    <row r="7" spans="1:23" ht="9.9499999999999993" customHeight="1" x14ac:dyDescent="0.2">
      <c r="A7" s="338"/>
      <c r="B7" s="388"/>
      <c r="C7" s="388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4"/>
      <c r="Q7" s="10"/>
      <c r="R7" s="295"/>
      <c r="S7" s="295"/>
      <c r="T7" s="295"/>
      <c r="U7" s="10"/>
      <c r="V7" s="295"/>
      <c r="W7" s="295"/>
    </row>
    <row r="8" spans="1:23" ht="24.95" customHeight="1" x14ac:dyDescent="0.2">
      <c r="A8" s="389"/>
      <c r="B8" s="369" t="s">
        <v>34</v>
      </c>
      <c r="C8" s="370" t="s">
        <v>35</v>
      </c>
      <c r="D8" s="391" t="s">
        <v>0</v>
      </c>
      <c r="E8" s="370" t="s">
        <v>62</v>
      </c>
      <c r="F8" s="370" t="s">
        <v>25</v>
      </c>
      <c r="G8" s="370"/>
      <c r="H8" s="370"/>
      <c r="I8" s="370"/>
      <c r="J8" s="392" t="s">
        <v>15</v>
      </c>
      <c r="K8" s="393" t="s">
        <v>51</v>
      </c>
      <c r="L8" s="393"/>
      <c r="M8" s="393"/>
      <c r="N8" s="393"/>
      <c r="O8" s="393"/>
      <c r="P8" s="394" t="s">
        <v>11</v>
      </c>
    </row>
    <row r="9" spans="1:23" ht="15" customHeight="1" x14ac:dyDescent="0.2">
      <c r="A9" s="389"/>
      <c r="B9" s="369"/>
      <c r="C9" s="370"/>
      <c r="D9" s="39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9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94"/>
    </row>
    <row r="10" spans="1:23" ht="15" customHeight="1" x14ac:dyDescent="0.2">
      <c r="A10" s="390"/>
      <c r="B10" s="369"/>
      <c r="C10" s="370"/>
      <c r="D10" s="391"/>
      <c r="E10" s="370"/>
      <c r="F10" s="370"/>
      <c r="G10" s="370"/>
      <c r="H10" s="370"/>
      <c r="I10" s="370"/>
      <c r="J10" s="392"/>
      <c r="K10" s="369"/>
      <c r="L10" s="369"/>
      <c r="M10" s="369"/>
      <c r="N10" s="369"/>
      <c r="O10" s="369"/>
      <c r="P10" s="394"/>
    </row>
    <row r="11" spans="1:23" s="56" customFormat="1" ht="15" customHeight="1" x14ac:dyDescent="0.2">
      <c r="A11" s="353">
        <v>1</v>
      </c>
      <c r="B11" s="356" t="s">
        <v>163</v>
      </c>
      <c r="C11" s="356" t="s">
        <v>162</v>
      </c>
      <c r="D11" s="356" t="s">
        <v>161</v>
      </c>
      <c r="E11" s="103" t="s">
        <v>36</v>
      </c>
      <c r="F11" s="102">
        <v>48</v>
      </c>
      <c r="G11" s="102">
        <v>48</v>
      </c>
      <c r="H11" s="102">
        <v>0</v>
      </c>
      <c r="I11" s="102">
        <v>0</v>
      </c>
      <c r="J11" s="104">
        <v>100</v>
      </c>
      <c r="K11" s="102">
        <v>1</v>
      </c>
      <c r="L11" s="102">
        <v>24</v>
      </c>
      <c r="M11" s="102">
        <v>13</v>
      </c>
      <c r="N11" s="102">
        <v>7</v>
      </c>
      <c r="O11" s="102">
        <v>3</v>
      </c>
      <c r="P11" s="222">
        <v>49.48</v>
      </c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54"/>
      <c r="B12" s="357"/>
      <c r="C12" s="357"/>
      <c r="D12" s="357"/>
      <c r="E12" s="103" t="s">
        <v>37</v>
      </c>
      <c r="F12" s="102">
        <v>29</v>
      </c>
      <c r="G12" s="102">
        <v>29</v>
      </c>
      <c r="H12" s="102">
        <v>0</v>
      </c>
      <c r="I12" s="102">
        <v>0</v>
      </c>
      <c r="J12" s="104">
        <v>100</v>
      </c>
      <c r="K12" s="102">
        <v>1</v>
      </c>
      <c r="L12" s="102">
        <v>6</v>
      </c>
      <c r="M12" s="102">
        <v>14</v>
      </c>
      <c r="N12" s="102">
        <v>6</v>
      </c>
      <c r="O12" s="102">
        <v>2</v>
      </c>
      <c r="P12" s="222">
        <v>57.93</v>
      </c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55"/>
      <c r="B13" s="358"/>
      <c r="C13" s="358"/>
      <c r="D13" s="358"/>
      <c r="E13" s="103" t="s">
        <v>61</v>
      </c>
      <c r="F13" s="102">
        <v>77</v>
      </c>
      <c r="G13" s="102">
        <v>77</v>
      </c>
      <c r="H13" s="102">
        <v>0</v>
      </c>
      <c r="I13" s="102">
        <v>0</v>
      </c>
      <c r="J13" s="104">
        <v>100</v>
      </c>
      <c r="K13" s="102">
        <v>2</v>
      </c>
      <c r="L13" s="102">
        <v>30</v>
      </c>
      <c r="M13" s="102">
        <v>27</v>
      </c>
      <c r="N13" s="102">
        <v>13</v>
      </c>
      <c r="O13" s="102">
        <v>5</v>
      </c>
      <c r="P13" s="222">
        <v>52.66</v>
      </c>
      <c r="Q13" s="54"/>
      <c r="R13" s="54"/>
      <c r="S13" s="54"/>
      <c r="T13" s="55"/>
      <c r="U13" s="54"/>
      <c r="V13" s="54"/>
      <c r="W13" s="54"/>
    </row>
    <row r="14" spans="1:23" s="56" customFormat="1" ht="15" customHeight="1" x14ac:dyDescent="0.2">
      <c r="A14" s="353">
        <v>2</v>
      </c>
      <c r="B14" s="356" t="s">
        <v>165</v>
      </c>
      <c r="C14" s="356" t="s">
        <v>162</v>
      </c>
      <c r="D14" s="356" t="s">
        <v>164</v>
      </c>
      <c r="E14" s="103" t="s">
        <v>36</v>
      </c>
      <c r="F14" s="102">
        <v>28</v>
      </c>
      <c r="G14" s="102">
        <v>26</v>
      </c>
      <c r="H14" s="102">
        <v>0</v>
      </c>
      <c r="I14" s="102">
        <v>2</v>
      </c>
      <c r="J14" s="104">
        <v>92.86</v>
      </c>
      <c r="K14" s="102">
        <v>1</v>
      </c>
      <c r="L14" s="102">
        <v>10</v>
      </c>
      <c r="M14" s="102">
        <v>12</v>
      </c>
      <c r="N14" s="102">
        <v>3</v>
      </c>
      <c r="O14" s="102">
        <v>0</v>
      </c>
      <c r="P14" s="222">
        <v>44.64</v>
      </c>
      <c r="Q14" s="54"/>
      <c r="R14" s="54"/>
      <c r="S14" s="54"/>
      <c r="T14" s="55"/>
      <c r="U14" s="54"/>
      <c r="V14" s="54"/>
      <c r="W14" s="54"/>
    </row>
    <row r="15" spans="1:23" s="56" customFormat="1" ht="15" customHeight="1" x14ac:dyDescent="0.2">
      <c r="A15" s="354"/>
      <c r="B15" s="357"/>
      <c r="C15" s="357"/>
      <c r="D15" s="357"/>
      <c r="E15" s="103" t="s">
        <v>37</v>
      </c>
      <c r="F15" s="102">
        <v>39</v>
      </c>
      <c r="G15" s="102">
        <v>38</v>
      </c>
      <c r="H15" s="102">
        <v>0</v>
      </c>
      <c r="I15" s="102">
        <v>1</v>
      </c>
      <c r="J15" s="104">
        <v>97.44</v>
      </c>
      <c r="K15" s="102">
        <v>1</v>
      </c>
      <c r="L15" s="102">
        <v>12</v>
      </c>
      <c r="M15" s="102">
        <v>11</v>
      </c>
      <c r="N15" s="102">
        <v>10</v>
      </c>
      <c r="O15" s="102">
        <v>4</v>
      </c>
      <c r="P15" s="222">
        <v>59.1</v>
      </c>
      <c r="Q15" s="54"/>
      <c r="R15" s="54"/>
      <c r="S15" s="54"/>
      <c r="T15" s="55"/>
      <c r="U15" s="54"/>
      <c r="V15" s="54"/>
      <c r="W15" s="54"/>
    </row>
    <row r="16" spans="1:23" s="56" customFormat="1" ht="15" customHeight="1" x14ac:dyDescent="0.2">
      <c r="A16" s="355"/>
      <c r="B16" s="358"/>
      <c r="C16" s="358"/>
      <c r="D16" s="358"/>
      <c r="E16" s="103" t="s">
        <v>61</v>
      </c>
      <c r="F16" s="102">
        <v>67</v>
      </c>
      <c r="G16" s="102">
        <v>64</v>
      </c>
      <c r="H16" s="102">
        <v>0</v>
      </c>
      <c r="I16" s="102">
        <v>3</v>
      </c>
      <c r="J16" s="104">
        <v>95.52</v>
      </c>
      <c r="K16" s="102">
        <v>2</v>
      </c>
      <c r="L16" s="102">
        <v>22</v>
      </c>
      <c r="M16" s="102">
        <v>23</v>
      </c>
      <c r="N16" s="102">
        <v>13</v>
      </c>
      <c r="O16" s="102">
        <v>4</v>
      </c>
      <c r="P16" s="222">
        <v>53.06</v>
      </c>
      <c r="Q16" s="54"/>
      <c r="R16" s="54"/>
      <c r="S16" s="54"/>
      <c r="T16" s="55"/>
      <c r="U16" s="54"/>
      <c r="V16" s="54"/>
      <c r="W16" s="54"/>
    </row>
    <row r="17" spans="1:23" s="56" customFormat="1" ht="15" customHeight="1" x14ac:dyDescent="0.2">
      <c r="A17" s="353">
        <v>3</v>
      </c>
      <c r="B17" s="356" t="s">
        <v>165</v>
      </c>
      <c r="C17" s="356" t="s">
        <v>162</v>
      </c>
      <c r="D17" s="356" t="s">
        <v>166</v>
      </c>
      <c r="E17" s="103" t="s">
        <v>36</v>
      </c>
      <c r="F17" s="102">
        <v>36</v>
      </c>
      <c r="G17" s="102">
        <v>35</v>
      </c>
      <c r="H17" s="102">
        <v>0</v>
      </c>
      <c r="I17" s="102">
        <v>1</v>
      </c>
      <c r="J17" s="104">
        <v>97.22</v>
      </c>
      <c r="K17" s="102">
        <v>0</v>
      </c>
      <c r="L17" s="102">
        <v>9</v>
      </c>
      <c r="M17" s="102">
        <v>16</v>
      </c>
      <c r="N17" s="102">
        <v>6</v>
      </c>
      <c r="O17" s="102">
        <v>4</v>
      </c>
      <c r="P17" s="222">
        <v>56.46</v>
      </c>
      <c r="Q17" s="54"/>
      <c r="R17" s="54"/>
      <c r="S17" s="54"/>
      <c r="T17" s="55"/>
      <c r="U17" s="54"/>
      <c r="V17" s="54"/>
      <c r="W17" s="54"/>
    </row>
    <row r="18" spans="1:23" s="56" customFormat="1" ht="15" customHeight="1" x14ac:dyDescent="0.2">
      <c r="A18" s="354"/>
      <c r="B18" s="357"/>
      <c r="C18" s="357"/>
      <c r="D18" s="357"/>
      <c r="E18" s="103" t="s">
        <v>37</v>
      </c>
      <c r="F18" s="102">
        <v>34</v>
      </c>
      <c r="G18" s="102">
        <v>34</v>
      </c>
      <c r="H18" s="102">
        <v>0</v>
      </c>
      <c r="I18" s="102">
        <v>0</v>
      </c>
      <c r="J18" s="104">
        <v>100</v>
      </c>
      <c r="K18" s="102">
        <v>0</v>
      </c>
      <c r="L18" s="102">
        <v>9</v>
      </c>
      <c r="M18" s="102">
        <v>14</v>
      </c>
      <c r="N18" s="102">
        <v>10</v>
      </c>
      <c r="O18" s="102">
        <v>1</v>
      </c>
      <c r="P18" s="222">
        <v>59.56</v>
      </c>
      <c r="Q18" s="54"/>
      <c r="R18" s="54"/>
      <c r="S18" s="54"/>
      <c r="T18" s="55"/>
      <c r="U18" s="54"/>
      <c r="V18" s="54"/>
      <c r="W18" s="54"/>
    </row>
    <row r="19" spans="1:23" s="56" customFormat="1" ht="15" customHeight="1" x14ac:dyDescent="0.2">
      <c r="A19" s="355"/>
      <c r="B19" s="358"/>
      <c r="C19" s="358"/>
      <c r="D19" s="358"/>
      <c r="E19" s="103" t="s">
        <v>61</v>
      </c>
      <c r="F19" s="102">
        <v>70</v>
      </c>
      <c r="G19" s="102">
        <v>69</v>
      </c>
      <c r="H19" s="102">
        <v>0</v>
      </c>
      <c r="I19" s="102">
        <v>1</v>
      </c>
      <c r="J19" s="104">
        <v>98.57</v>
      </c>
      <c r="K19" s="102">
        <v>0</v>
      </c>
      <c r="L19" s="102">
        <v>18</v>
      </c>
      <c r="M19" s="102">
        <v>30</v>
      </c>
      <c r="N19" s="102">
        <v>16</v>
      </c>
      <c r="O19" s="102">
        <v>5</v>
      </c>
      <c r="P19" s="222">
        <v>57.96</v>
      </c>
      <c r="Q19" s="54"/>
      <c r="R19" s="54"/>
      <c r="S19" s="54"/>
      <c r="T19" s="55"/>
      <c r="U19" s="54"/>
      <c r="V19" s="54"/>
      <c r="W19" s="54"/>
    </row>
    <row r="20" spans="1:23" s="56" customFormat="1" ht="15" customHeight="1" x14ac:dyDescent="0.2">
      <c r="A20" s="353">
        <v>4</v>
      </c>
      <c r="B20" s="356" t="s">
        <v>163</v>
      </c>
      <c r="C20" s="356" t="s">
        <v>162</v>
      </c>
      <c r="D20" s="356" t="s">
        <v>167</v>
      </c>
      <c r="E20" s="103" t="s">
        <v>36</v>
      </c>
      <c r="F20" s="102">
        <v>34</v>
      </c>
      <c r="G20" s="102">
        <v>34</v>
      </c>
      <c r="H20" s="102">
        <v>0</v>
      </c>
      <c r="I20" s="102">
        <v>0</v>
      </c>
      <c r="J20" s="104">
        <v>100</v>
      </c>
      <c r="K20" s="102">
        <v>0</v>
      </c>
      <c r="L20" s="102">
        <v>9</v>
      </c>
      <c r="M20" s="102">
        <v>15</v>
      </c>
      <c r="N20" s="102">
        <v>7</v>
      </c>
      <c r="O20" s="102">
        <v>3</v>
      </c>
      <c r="P20" s="222">
        <v>59.49</v>
      </c>
      <c r="Q20" s="54"/>
      <c r="R20" s="54"/>
      <c r="S20" s="54"/>
      <c r="T20" s="55"/>
      <c r="U20" s="54"/>
      <c r="V20" s="54"/>
      <c r="W20" s="54"/>
    </row>
    <row r="21" spans="1:23" s="56" customFormat="1" ht="15" customHeight="1" x14ac:dyDescent="0.2">
      <c r="A21" s="354"/>
      <c r="B21" s="357"/>
      <c r="C21" s="357"/>
      <c r="D21" s="357"/>
      <c r="E21" s="103" t="s">
        <v>37</v>
      </c>
      <c r="F21" s="102">
        <v>47</v>
      </c>
      <c r="G21" s="102">
        <v>47</v>
      </c>
      <c r="H21" s="102">
        <v>0</v>
      </c>
      <c r="I21" s="102">
        <v>0</v>
      </c>
      <c r="J21" s="104">
        <v>100</v>
      </c>
      <c r="K21" s="102">
        <v>0</v>
      </c>
      <c r="L21" s="102">
        <v>11</v>
      </c>
      <c r="M21" s="102">
        <v>18</v>
      </c>
      <c r="N21" s="102">
        <v>15</v>
      </c>
      <c r="O21" s="102">
        <v>3</v>
      </c>
      <c r="P21" s="222">
        <v>60.16</v>
      </c>
      <c r="Q21" s="54"/>
      <c r="R21" s="54"/>
      <c r="S21" s="54"/>
      <c r="T21" s="55"/>
      <c r="U21" s="54"/>
      <c r="V21" s="54"/>
      <c r="W21" s="54"/>
    </row>
    <row r="22" spans="1:23" s="56" customFormat="1" ht="15" customHeight="1" x14ac:dyDescent="0.2">
      <c r="A22" s="355"/>
      <c r="B22" s="358"/>
      <c r="C22" s="358"/>
      <c r="D22" s="358"/>
      <c r="E22" s="103" t="s">
        <v>61</v>
      </c>
      <c r="F22" s="102">
        <v>81</v>
      </c>
      <c r="G22" s="102">
        <v>81</v>
      </c>
      <c r="H22" s="102">
        <v>0</v>
      </c>
      <c r="I22" s="102">
        <v>0</v>
      </c>
      <c r="J22" s="104">
        <v>100</v>
      </c>
      <c r="K22" s="102">
        <v>0</v>
      </c>
      <c r="L22" s="102">
        <v>20</v>
      </c>
      <c r="M22" s="102">
        <v>33</v>
      </c>
      <c r="N22" s="102">
        <v>22</v>
      </c>
      <c r="O22" s="102">
        <v>6</v>
      </c>
      <c r="P22" s="222">
        <v>59.88</v>
      </c>
      <c r="Q22" s="54"/>
      <c r="R22" s="54"/>
      <c r="S22" s="54"/>
      <c r="T22" s="55"/>
      <c r="U22" s="54"/>
      <c r="V22" s="54"/>
      <c r="W22" s="54"/>
    </row>
    <row r="23" spans="1:23" s="56" customFormat="1" ht="15" customHeight="1" x14ac:dyDescent="0.2">
      <c r="A23" s="353">
        <v>5</v>
      </c>
      <c r="B23" s="356" t="s">
        <v>163</v>
      </c>
      <c r="C23" s="356" t="s">
        <v>162</v>
      </c>
      <c r="D23" s="356" t="s">
        <v>168</v>
      </c>
      <c r="E23" s="103" t="s">
        <v>36</v>
      </c>
      <c r="F23" s="102">
        <v>78</v>
      </c>
      <c r="G23" s="102">
        <v>77</v>
      </c>
      <c r="H23" s="102">
        <v>0</v>
      </c>
      <c r="I23" s="102">
        <v>1</v>
      </c>
      <c r="J23" s="104">
        <v>98.72</v>
      </c>
      <c r="K23" s="102">
        <v>1</v>
      </c>
      <c r="L23" s="102">
        <v>17</v>
      </c>
      <c r="M23" s="102">
        <v>32</v>
      </c>
      <c r="N23" s="102">
        <v>20</v>
      </c>
      <c r="O23" s="102">
        <v>7</v>
      </c>
      <c r="P23" s="222">
        <v>59.33</v>
      </c>
      <c r="Q23" s="54"/>
      <c r="R23" s="54"/>
      <c r="S23" s="54"/>
      <c r="T23" s="55"/>
      <c r="U23" s="54"/>
      <c r="V23" s="54"/>
      <c r="W23" s="54"/>
    </row>
    <row r="24" spans="1:23" s="56" customFormat="1" ht="15" customHeight="1" x14ac:dyDescent="0.2">
      <c r="A24" s="354"/>
      <c r="B24" s="357"/>
      <c r="C24" s="357"/>
      <c r="D24" s="357"/>
      <c r="E24" s="103" t="s">
        <v>37</v>
      </c>
      <c r="F24" s="102">
        <v>66</v>
      </c>
      <c r="G24" s="102">
        <v>66</v>
      </c>
      <c r="H24" s="102">
        <v>0</v>
      </c>
      <c r="I24" s="102">
        <v>0</v>
      </c>
      <c r="J24" s="104">
        <v>100</v>
      </c>
      <c r="K24" s="102">
        <v>0</v>
      </c>
      <c r="L24" s="102">
        <v>10</v>
      </c>
      <c r="M24" s="102">
        <v>29</v>
      </c>
      <c r="N24" s="102">
        <v>18</v>
      </c>
      <c r="O24" s="102">
        <v>9</v>
      </c>
      <c r="P24" s="222">
        <v>65.489999999999995</v>
      </c>
      <c r="Q24" s="54"/>
      <c r="R24" s="54"/>
      <c r="S24" s="54"/>
      <c r="T24" s="55"/>
      <c r="U24" s="54"/>
      <c r="V24" s="54"/>
      <c r="W24" s="54"/>
    </row>
    <row r="25" spans="1:23" s="56" customFormat="1" ht="15" customHeight="1" x14ac:dyDescent="0.2">
      <c r="A25" s="355"/>
      <c r="B25" s="358"/>
      <c r="C25" s="358"/>
      <c r="D25" s="358"/>
      <c r="E25" s="103" t="s">
        <v>61</v>
      </c>
      <c r="F25" s="102">
        <v>144</v>
      </c>
      <c r="G25" s="102">
        <v>143</v>
      </c>
      <c r="H25" s="102">
        <v>0</v>
      </c>
      <c r="I25" s="102">
        <v>1</v>
      </c>
      <c r="J25" s="104">
        <v>99.31</v>
      </c>
      <c r="K25" s="102">
        <v>1</v>
      </c>
      <c r="L25" s="102">
        <v>27</v>
      </c>
      <c r="M25" s="102">
        <v>61</v>
      </c>
      <c r="N25" s="102">
        <v>38</v>
      </c>
      <c r="O25" s="102">
        <v>16</v>
      </c>
      <c r="P25" s="222">
        <v>62.15</v>
      </c>
      <c r="Q25" s="54"/>
      <c r="R25" s="54"/>
      <c r="S25" s="54"/>
      <c r="T25" s="55"/>
      <c r="U25" s="54"/>
      <c r="V25" s="54"/>
      <c r="W25" s="54"/>
    </row>
    <row r="26" spans="1:23" s="56" customFormat="1" ht="15" customHeight="1" x14ac:dyDescent="0.2">
      <c r="A26" s="353">
        <v>6</v>
      </c>
      <c r="B26" s="356" t="s">
        <v>165</v>
      </c>
      <c r="C26" s="356" t="s">
        <v>162</v>
      </c>
      <c r="D26" s="356" t="s">
        <v>169</v>
      </c>
      <c r="E26" s="103" t="s">
        <v>36</v>
      </c>
      <c r="F26" s="102">
        <v>33</v>
      </c>
      <c r="G26" s="102">
        <v>33</v>
      </c>
      <c r="H26" s="102">
        <v>0</v>
      </c>
      <c r="I26" s="102">
        <v>0</v>
      </c>
      <c r="J26" s="104">
        <v>100</v>
      </c>
      <c r="K26" s="102">
        <v>0</v>
      </c>
      <c r="L26" s="102">
        <v>9</v>
      </c>
      <c r="M26" s="102">
        <v>14</v>
      </c>
      <c r="N26" s="102">
        <v>9</v>
      </c>
      <c r="O26" s="102">
        <v>1</v>
      </c>
      <c r="P26" s="222">
        <v>57.27</v>
      </c>
      <c r="Q26" s="54"/>
      <c r="R26" s="54"/>
      <c r="S26" s="54"/>
      <c r="T26" s="55"/>
      <c r="U26" s="54"/>
      <c r="V26" s="54"/>
      <c r="W26" s="54"/>
    </row>
    <row r="27" spans="1:23" s="56" customFormat="1" ht="15" customHeight="1" x14ac:dyDescent="0.2">
      <c r="A27" s="354"/>
      <c r="B27" s="357"/>
      <c r="C27" s="357"/>
      <c r="D27" s="357"/>
      <c r="E27" s="103" t="s">
        <v>37</v>
      </c>
      <c r="F27" s="102">
        <v>27</v>
      </c>
      <c r="G27" s="102">
        <v>27</v>
      </c>
      <c r="H27" s="102">
        <v>0</v>
      </c>
      <c r="I27" s="102">
        <v>0</v>
      </c>
      <c r="J27" s="104">
        <v>100</v>
      </c>
      <c r="K27" s="102">
        <v>0</v>
      </c>
      <c r="L27" s="102">
        <v>6</v>
      </c>
      <c r="M27" s="102">
        <v>16</v>
      </c>
      <c r="N27" s="102">
        <v>3</v>
      </c>
      <c r="O27" s="102">
        <v>2</v>
      </c>
      <c r="P27" s="222">
        <v>57.87</v>
      </c>
      <c r="Q27" s="54"/>
      <c r="R27" s="54"/>
      <c r="S27" s="54"/>
      <c r="T27" s="55"/>
      <c r="U27" s="54"/>
      <c r="V27" s="54"/>
      <c r="W27" s="54"/>
    </row>
    <row r="28" spans="1:23" s="56" customFormat="1" ht="15" customHeight="1" x14ac:dyDescent="0.2">
      <c r="A28" s="355"/>
      <c r="B28" s="358"/>
      <c r="C28" s="358"/>
      <c r="D28" s="358"/>
      <c r="E28" s="103" t="s">
        <v>61</v>
      </c>
      <c r="F28" s="102">
        <v>60</v>
      </c>
      <c r="G28" s="102">
        <v>60</v>
      </c>
      <c r="H28" s="102">
        <v>0</v>
      </c>
      <c r="I28" s="102">
        <v>0</v>
      </c>
      <c r="J28" s="104">
        <v>100</v>
      </c>
      <c r="K28" s="102">
        <v>0</v>
      </c>
      <c r="L28" s="102">
        <v>15</v>
      </c>
      <c r="M28" s="102">
        <v>30</v>
      </c>
      <c r="N28" s="102">
        <v>12</v>
      </c>
      <c r="O28" s="102">
        <v>3</v>
      </c>
      <c r="P28" s="222">
        <v>57.54</v>
      </c>
      <c r="Q28" s="54"/>
      <c r="R28" s="54"/>
      <c r="S28" s="54"/>
      <c r="T28" s="55"/>
      <c r="U28" s="54"/>
      <c r="V28" s="54"/>
      <c r="W28" s="54"/>
    </row>
    <row r="29" spans="1:23" s="56" customFormat="1" ht="15" customHeight="1" x14ac:dyDescent="0.2">
      <c r="A29" s="353">
        <v>7</v>
      </c>
      <c r="B29" s="356" t="s">
        <v>163</v>
      </c>
      <c r="C29" s="356" t="s">
        <v>162</v>
      </c>
      <c r="D29" s="356" t="s">
        <v>170</v>
      </c>
      <c r="E29" s="103" t="s">
        <v>36</v>
      </c>
      <c r="F29" s="102">
        <v>21</v>
      </c>
      <c r="G29" s="102">
        <v>21</v>
      </c>
      <c r="H29" s="102">
        <v>0</v>
      </c>
      <c r="I29" s="102">
        <v>0</v>
      </c>
      <c r="J29" s="104">
        <v>100</v>
      </c>
      <c r="K29" s="102">
        <v>0</v>
      </c>
      <c r="L29" s="102">
        <v>4</v>
      </c>
      <c r="M29" s="102">
        <v>6</v>
      </c>
      <c r="N29" s="102">
        <v>10</v>
      </c>
      <c r="O29" s="102">
        <v>1</v>
      </c>
      <c r="P29" s="222">
        <v>64.400000000000006</v>
      </c>
      <c r="Q29" s="54"/>
      <c r="R29" s="54"/>
      <c r="S29" s="54"/>
      <c r="T29" s="55"/>
      <c r="U29" s="54"/>
      <c r="V29" s="54"/>
      <c r="W29" s="54"/>
    </row>
    <row r="30" spans="1:23" s="56" customFormat="1" ht="15" customHeight="1" x14ac:dyDescent="0.2">
      <c r="A30" s="354"/>
      <c r="B30" s="357"/>
      <c r="C30" s="357"/>
      <c r="D30" s="357"/>
      <c r="E30" s="103" t="s">
        <v>37</v>
      </c>
      <c r="F30" s="102">
        <v>22</v>
      </c>
      <c r="G30" s="102">
        <v>22</v>
      </c>
      <c r="H30" s="102">
        <v>0</v>
      </c>
      <c r="I30" s="102">
        <v>0</v>
      </c>
      <c r="J30" s="104">
        <v>100</v>
      </c>
      <c r="K30" s="102">
        <v>0</v>
      </c>
      <c r="L30" s="102">
        <v>6</v>
      </c>
      <c r="M30" s="102">
        <v>8</v>
      </c>
      <c r="N30" s="102">
        <v>6</v>
      </c>
      <c r="O30" s="102">
        <v>2</v>
      </c>
      <c r="P30" s="222">
        <v>59.77</v>
      </c>
      <c r="Q30" s="54"/>
      <c r="R30" s="54"/>
      <c r="S30" s="54"/>
      <c r="T30" s="55"/>
      <c r="U30" s="54"/>
      <c r="V30" s="54"/>
      <c r="W30" s="54"/>
    </row>
    <row r="31" spans="1:23" s="56" customFormat="1" ht="15" customHeight="1" x14ac:dyDescent="0.2">
      <c r="A31" s="355"/>
      <c r="B31" s="358"/>
      <c r="C31" s="358"/>
      <c r="D31" s="358"/>
      <c r="E31" s="103" t="s">
        <v>61</v>
      </c>
      <c r="F31" s="102">
        <v>43</v>
      </c>
      <c r="G31" s="102">
        <v>43</v>
      </c>
      <c r="H31" s="102">
        <v>0</v>
      </c>
      <c r="I31" s="102">
        <v>0</v>
      </c>
      <c r="J31" s="104">
        <v>100</v>
      </c>
      <c r="K31" s="102">
        <v>0</v>
      </c>
      <c r="L31" s="102">
        <v>10</v>
      </c>
      <c r="M31" s="102">
        <v>14</v>
      </c>
      <c r="N31" s="102">
        <v>16</v>
      </c>
      <c r="O31" s="102">
        <v>3</v>
      </c>
      <c r="P31" s="222">
        <v>62.03</v>
      </c>
      <c r="Q31" s="54"/>
      <c r="R31" s="54"/>
      <c r="S31" s="54"/>
      <c r="T31" s="55"/>
      <c r="U31" s="54"/>
      <c r="V31" s="54"/>
      <c r="W31" s="54"/>
    </row>
    <row r="32" spans="1:23" s="56" customFormat="1" ht="15" customHeight="1" x14ac:dyDescent="0.2">
      <c r="A32" s="353">
        <v>8</v>
      </c>
      <c r="B32" s="356" t="s">
        <v>163</v>
      </c>
      <c r="C32" s="356" t="s">
        <v>162</v>
      </c>
      <c r="D32" s="356" t="s">
        <v>171</v>
      </c>
      <c r="E32" s="103" t="s">
        <v>36</v>
      </c>
      <c r="F32" s="102">
        <v>28</v>
      </c>
      <c r="G32" s="102">
        <v>28</v>
      </c>
      <c r="H32" s="102">
        <v>0</v>
      </c>
      <c r="I32" s="102">
        <v>0</v>
      </c>
      <c r="J32" s="104">
        <v>100</v>
      </c>
      <c r="K32" s="102">
        <v>4</v>
      </c>
      <c r="L32" s="102">
        <v>9</v>
      </c>
      <c r="M32" s="102">
        <v>7</v>
      </c>
      <c r="N32" s="102">
        <v>6</v>
      </c>
      <c r="O32" s="102">
        <v>2</v>
      </c>
      <c r="P32" s="222">
        <v>50.45</v>
      </c>
      <c r="Q32" s="54"/>
      <c r="R32" s="54"/>
      <c r="S32" s="54"/>
      <c r="T32" s="55"/>
      <c r="U32" s="54"/>
      <c r="V32" s="54"/>
      <c r="W32" s="54"/>
    </row>
    <row r="33" spans="1:23" s="56" customFormat="1" ht="15" customHeight="1" x14ac:dyDescent="0.2">
      <c r="A33" s="354"/>
      <c r="B33" s="357"/>
      <c r="C33" s="357"/>
      <c r="D33" s="357"/>
      <c r="E33" s="103" t="s">
        <v>37</v>
      </c>
      <c r="F33" s="102">
        <v>33</v>
      </c>
      <c r="G33" s="102">
        <v>28</v>
      </c>
      <c r="H33" s="102">
        <v>0</v>
      </c>
      <c r="I33" s="102">
        <v>5</v>
      </c>
      <c r="J33" s="104">
        <v>84.85</v>
      </c>
      <c r="K33" s="102">
        <v>3</v>
      </c>
      <c r="L33" s="102">
        <v>7</v>
      </c>
      <c r="M33" s="102">
        <v>12</v>
      </c>
      <c r="N33" s="102">
        <v>6</v>
      </c>
      <c r="O33" s="102">
        <v>0</v>
      </c>
      <c r="P33" s="222">
        <v>46.89</v>
      </c>
      <c r="Q33" s="54"/>
      <c r="R33" s="54"/>
      <c r="S33" s="54"/>
      <c r="T33" s="55"/>
      <c r="U33" s="54"/>
      <c r="V33" s="54"/>
      <c r="W33" s="54"/>
    </row>
    <row r="34" spans="1:23" s="56" customFormat="1" ht="15" customHeight="1" x14ac:dyDescent="0.2">
      <c r="A34" s="355"/>
      <c r="B34" s="358"/>
      <c r="C34" s="358"/>
      <c r="D34" s="358"/>
      <c r="E34" s="103" t="s">
        <v>61</v>
      </c>
      <c r="F34" s="102">
        <v>61</v>
      </c>
      <c r="G34" s="102">
        <v>56</v>
      </c>
      <c r="H34" s="102">
        <v>0</v>
      </c>
      <c r="I34" s="102">
        <v>5</v>
      </c>
      <c r="J34" s="104">
        <v>91.8</v>
      </c>
      <c r="K34" s="102">
        <v>7</v>
      </c>
      <c r="L34" s="102">
        <v>16</v>
      </c>
      <c r="M34" s="102">
        <v>19</v>
      </c>
      <c r="N34" s="102">
        <v>12</v>
      </c>
      <c r="O34" s="102">
        <v>2</v>
      </c>
      <c r="P34" s="222">
        <v>48.52</v>
      </c>
      <c r="Q34" s="54"/>
      <c r="R34" s="54"/>
      <c r="S34" s="54"/>
      <c r="T34" s="55"/>
      <c r="U34" s="54"/>
      <c r="V34" s="54"/>
      <c r="W34" s="54"/>
    </row>
    <row r="35" spans="1:23" s="56" customFormat="1" ht="15" customHeight="1" x14ac:dyDescent="0.2">
      <c r="A35" s="353">
        <v>9</v>
      </c>
      <c r="B35" s="356" t="s">
        <v>163</v>
      </c>
      <c r="C35" s="356" t="s">
        <v>162</v>
      </c>
      <c r="D35" s="356" t="s">
        <v>172</v>
      </c>
      <c r="E35" s="103" t="s">
        <v>36</v>
      </c>
      <c r="F35" s="102">
        <v>18</v>
      </c>
      <c r="G35" s="102">
        <v>17</v>
      </c>
      <c r="H35" s="102">
        <v>0</v>
      </c>
      <c r="I35" s="102">
        <v>1</v>
      </c>
      <c r="J35" s="104">
        <v>94.44</v>
      </c>
      <c r="K35" s="102">
        <v>0</v>
      </c>
      <c r="L35" s="102">
        <v>6</v>
      </c>
      <c r="M35" s="102">
        <v>8</v>
      </c>
      <c r="N35" s="102">
        <v>2</v>
      </c>
      <c r="O35" s="102">
        <v>1</v>
      </c>
      <c r="P35" s="222">
        <v>49.86</v>
      </c>
      <c r="Q35" s="54"/>
      <c r="R35" s="54"/>
      <c r="S35" s="54"/>
      <c r="T35" s="55"/>
      <c r="U35" s="54"/>
      <c r="V35" s="54"/>
      <c r="W35" s="54"/>
    </row>
    <row r="36" spans="1:23" s="56" customFormat="1" ht="15" customHeight="1" x14ac:dyDescent="0.2">
      <c r="A36" s="354"/>
      <c r="B36" s="357"/>
      <c r="C36" s="357"/>
      <c r="D36" s="357"/>
      <c r="E36" s="103" t="s">
        <v>37</v>
      </c>
      <c r="F36" s="102">
        <v>20</v>
      </c>
      <c r="G36" s="102">
        <v>20</v>
      </c>
      <c r="H36" s="102">
        <v>0</v>
      </c>
      <c r="I36" s="102">
        <v>0</v>
      </c>
      <c r="J36" s="104">
        <v>100</v>
      </c>
      <c r="K36" s="102">
        <v>0</v>
      </c>
      <c r="L36" s="102">
        <v>3</v>
      </c>
      <c r="M36" s="102">
        <v>7</v>
      </c>
      <c r="N36" s="102">
        <v>9</v>
      </c>
      <c r="O36" s="102">
        <v>1</v>
      </c>
      <c r="P36" s="222">
        <v>64.25</v>
      </c>
      <c r="Q36" s="54"/>
      <c r="R36" s="54"/>
      <c r="S36" s="54"/>
      <c r="T36" s="55"/>
      <c r="U36" s="54"/>
      <c r="V36" s="54"/>
      <c r="W36" s="54"/>
    </row>
    <row r="37" spans="1:23" s="56" customFormat="1" ht="15" customHeight="1" x14ac:dyDescent="0.2">
      <c r="A37" s="355"/>
      <c r="B37" s="358"/>
      <c r="C37" s="358"/>
      <c r="D37" s="358"/>
      <c r="E37" s="103" t="s">
        <v>61</v>
      </c>
      <c r="F37" s="102">
        <v>38</v>
      </c>
      <c r="G37" s="102">
        <v>37</v>
      </c>
      <c r="H37" s="102">
        <v>0</v>
      </c>
      <c r="I37" s="102">
        <v>1</v>
      </c>
      <c r="J37" s="104">
        <v>97.37</v>
      </c>
      <c r="K37" s="102">
        <v>0</v>
      </c>
      <c r="L37" s="102">
        <v>9</v>
      </c>
      <c r="M37" s="102">
        <v>15</v>
      </c>
      <c r="N37" s="102">
        <v>11</v>
      </c>
      <c r="O37" s="102">
        <v>2</v>
      </c>
      <c r="P37" s="222">
        <v>57.43</v>
      </c>
      <c r="Q37" s="54"/>
      <c r="R37" s="54"/>
      <c r="S37" s="54"/>
      <c r="T37" s="55"/>
      <c r="U37" s="54"/>
      <c r="V37" s="54"/>
      <c r="W37" s="54"/>
    </row>
    <row r="38" spans="1:23" s="56" customFormat="1" ht="15" customHeight="1" x14ac:dyDescent="0.2">
      <c r="A38" s="353">
        <v>10</v>
      </c>
      <c r="B38" s="356" t="s">
        <v>163</v>
      </c>
      <c r="C38" s="356" t="s">
        <v>162</v>
      </c>
      <c r="D38" s="356" t="s">
        <v>173</v>
      </c>
      <c r="E38" s="103" t="s">
        <v>36</v>
      </c>
      <c r="F38" s="102">
        <v>41</v>
      </c>
      <c r="G38" s="102">
        <v>41</v>
      </c>
      <c r="H38" s="102">
        <v>0</v>
      </c>
      <c r="I38" s="102">
        <v>0</v>
      </c>
      <c r="J38" s="104">
        <v>100</v>
      </c>
      <c r="K38" s="102">
        <v>0</v>
      </c>
      <c r="L38" s="102">
        <v>12</v>
      </c>
      <c r="M38" s="102">
        <v>16</v>
      </c>
      <c r="N38" s="102">
        <v>13</v>
      </c>
      <c r="O38" s="102">
        <v>0</v>
      </c>
      <c r="P38" s="222">
        <v>55.85</v>
      </c>
      <c r="Q38" s="54"/>
      <c r="R38" s="54"/>
      <c r="S38" s="54"/>
      <c r="T38" s="55"/>
      <c r="U38" s="54"/>
      <c r="V38" s="54"/>
      <c r="W38" s="54"/>
    </row>
    <row r="39" spans="1:23" s="56" customFormat="1" ht="15" customHeight="1" x14ac:dyDescent="0.2">
      <c r="A39" s="354"/>
      <c r="B39" s="357"/>
      <c r="C39" s="357"/>
      <c r="D39" s="357"/>
      <c r="E39" s="103" t="s">
        <v>37</v>
      </c>
      <c r="F39" s="102">
        <v>31</v>
      </c>
      <c r="G39" s="102">
        <v>31</v>
      </c>
      <c r="H39" s="102">
        <v>0</v>
      </c>
      <c r="I39" s="102">
        <v>0</v>
      </c>
      <c r="J39" s="104">
        <v>100</v>
      </c>
      <c r="K39" s="102">
        <v>0</v>
      </c>
      <c r="L39" s="102">
        <v>9</v>
      </c>
      <c r="M39" s="102">
        <v>12</v>
      </c>
      <c r="N39" s="102">
        <v>8</v>
      </c>
      <c r="O39" s="102">
        <v>2</v>
      </c>
      <c r="P39" s="222">
        <v>58.87</v>
      </c>
      <c r="Q39" s="54"/>
      <c r="R39" s="54"/>
      <c r="S39" s="54"/>
      <c r="T39" s="55"/>
      <c r="U39" s="54"/>
      <c r="V39" s="54"/>
      <c r="W39" s="54"/>
    </row>
    <row r="40" spans="1:23" s="56" customFormat="1" ht="15" customHeight="1" x14ac:dyDescent="0.2">
      <c r="A40" s="355"/>
      <c r="B40" s="358"/>
      <c r="C40" s="358"/>
      <c r="D40" s="358"/>
      <c r="E40" s="103" t="s">
        <v>61</v>
      </c>
      <c r="F40" s="102">
        <v>72</v>
      </c>
      <c r="G40" s="102">
        <v>72</v>
      </c>
      <c r="H40" s="102">
        <v>0</v>
      </c>
      <c r="I40" s="102">
        <v>0</v>
      </c>
      <c r="J40" s="104">
        <v>100</v>
      </c>
      <c r="K40" s="102">
        <v>0</v>
      </c>
      <c r="L40" s="102">
        <v>21</v>
      </c>
      <c r="M40" s="102">
        <v>28</v>
      </c>
      <c r="N40" s="102">
        <v>21</v>
      </c>
      <c r="O40" s="102">
        <v>2</v>
      </c>
      <c r="P40" s="222">
        <v>57.15</v>
      </c>
      <c r="Q40" s="54"/>
      <c r="R40" s="54"/>
      <c r="S40" s="54"/>
      <c r="T40" s="55"/>
      <c r="U40" s="54"/>
      <c r="V40" s="54"/>
      <c r="W40" s="54"/>
    </row>
    <row r="41" spans="1:23" s="56" customFormat="1" ht="15" customHeight="1" x14ac:dyDescent="0.2">
      <c r="A41" s="353">
        <v>11</v>
      </c>
      <c r="B41" s="356" t="s">
        <v>163</v>
      </c>
      <c r="C41" s="356" t="s">
        <v>162</v>
      </c>
      <c r="D41" s="356" t="s">
        <v>174</v>
      </c>
      <c r="E41" s="103" t="s">
        <v>36</v>
      </c>
      <c r="F41" s="102">
        <v>99</v>
      </c>
      <c r="G41" s="102">
        <v>99</v>
      </c>
      <c r="H41" s="102">
        <v>0</v>
      </c>
      <c r="I41" s="102">
        <v>0</v>
      </c>
      <c r="J41" s="104">
        <v>100</v>
      </c>
      <c r="K41" s="102">
        <v>1</v>
      </c>
      <c r="L41" s="102">
        <v>22</v>
      </c>
      <c r="M41" s="102">
        <v>42</v>
      </c>
      <c r="N41" s="102">
        <v>28</v>
      </c>
      <c r="O41" s="102">
        <v>6</v>
      </c>
      <c r="P41" s="222">
        <v>59.29</v>
      </c>
      <c r="Q41" s="54"/>
      <c r="R41" s="54"/>
      <c r="S41" s="54"/>
      <c r="T41" s="55"/>
      <c r="U41" s="54"/>
      <c r="V41" s="54"/>
      <c r="W41" s="54"/>
    </row>
    <row r="42" spans="1:23" s="56" customFormat="1" ht="15" customHeight="1" x14ac:dyDescent="0.2">
      <c r="A42" s="354"/>
      <c r="B42" s="357"/>
      <c r="C42" s="357"/>
      <c r="D42" s="357"/>
      <c r="E42" s="103" t="s">
        <v>37</v>
      </c>
      <c r="F42" s="102">
        <v>80</v>
      </c>
      <c r="G42" s="102">
        <v>80</v>
      </c>
      <c r="H42" s="102">
        <v>0</v>
      </c>
      <c r="I42" s="102">
        <v>0</v>
      </c>
      <c r="J42" s="104">
        <v>100</v>
      </c>
      <c r="K42" s="102">
        <v>0</v>
      </c>
      <c r="L42" s="102">
        <v>12</v>
      </c>
      <c r="M42" s="102">
        <v>27</v>
      </c>
      <c r="N42" s="102">
        <v>35</v>
      </c>
      <c r="O42" s="102">
        <v>6</v>
      </c>
      <c r="P42" s="222">
        <v>66.53</v>
      </c>
      <c r="Q42" s="54"/>
      <c r="R42" s="54"/>
      <c r="S42" s="54"/>
      <c r="T42" s="55"/>
      <c r="U42" s="54"/>
      <c r="V42" s="54"/>
      <c r="W42" s="54"/>
    </row>
    <row r="43" spans="1:23" s="56" customFormat="1" ht="15" customHeight="1" x14ac:dyDescent="0.2">
      <c r="A43" s="355"/>
      <c r="B43" s="358"/>
      <c r="C43" s="358"/>
      <c r="D43" s="358"/>
      <c r="E43" s="103" t="s">
        <v>61</v>
      </c>
      <c r="F43" s="102">
        <v>179</v>
      </c>
      <c r="G43" s="102">
        <v>179</v>
      </c>
      <c r="H43" s="102">
        <v>0</v>
      </c>
      <c r="I43" s="102">
        <v>0</v>
      </c>
      <c r="J43" s="104">
        <v>100</v>
      </c>
      <c r="K43" s="102">
        <v>1</v>
      </c>
      <c r="L43" s="102">
        <v>34</v>
      </c>
      <c r="M43" s="102">
        <v>69</v>
      </c>
      <c r="N43" s="102">
        <v>63</v>
      </c>
      <c r="O43" s="102">
        <v>12</v>
      </c>
      <c r="P43" s="222">
        <v>62.53</v>
      </c>
      <c r="Q43" s="54"/>
      <c r="R43" s="54"/>
      <c r="S43" s="54"/>
      <c r="T43" s="55"/>
      <c r="U43" s="54"/>
      <c r="V43" s="54"/>
      <c r="W43" s="54"/>
    </row>
    <row r="44" spans="1:23" s="56" customFormat="1" ht="15" customHeight="1" x14ac:dyDescent="0.2">
      <c r="A44" s="353">
        <v>12</v>
      </c>
      <c r="B44" s="356" t="s">
        <v>163</v>
      </c>
      <c r="C44" s="356" t="s">
        <v>162</v>
      </c>
      <c r="D44" s="356" t="s">
        <v>175</v>
      </c>
      <c r="E44" s="103" t="s">
        <v>36</v>
      </c>
      <c r="F44" s="102">
        <v>53</v>
      </c>
      <c r="G44" s="102">
        <v>51</v>
      </c>
      <c r="H44" s="102">
        <v>0</v>
      </c>
      <c r="I44" s="102">
        <v>2</v>
      </c>
      <c r="J44" s="104">
        <v>96.23</v>
      </c>
      <c r="K44" s="102">
        <v>0</v>
      </c>
      <c r="L44" s="102">
        <v>20</v>
      </c>
      <c r="M44" s="102">
        <v>21</v>
      </c>
      <c r="N44" s="102">
        <v>10</v>
      </c>
      <c r="O44" s="102">
        <v>0</v>
      </c>
      <c r="P44" s="222">
        <v>48.11</v>
      </c>
      <c r="Q44" s="54"/>
      <c r="R44" s="54"/>
      <c r="S44" s="54"/>
      <c r="T44" s="55"/>
      <c r="U44" s="54"/>
      <c r="V44" s="54"/>
      <c r="W44" s="54"/>
    </row>
    <row r="45" spans="1:23" s="56" customFormat="1" ht="15" customHeight="1" x14ac:dyDescent="0.2">
      <c r="A45" s="354"/>
      <c r="B45" s="357"/>
      <c r="C45" s="357"/>
      <c r="D45" s="357"/>
      <c r="E45" s="103" t="s">
        <v>37</v>
      </c>
      <c r="F45" s="102">
        <v>42</v>
      </c>
      <c r="G45" s="102">
        <v>40</v>
      </c>
      <c r="H45" s="102">
        <v>0</v>
      </c>
      <c r="I45" s="102">
        <v>2</v>
      </c>
      <c r="J45" s="104">
        <v>95.24</v>
      </c>
      <c r="K45" s="102">
        <v>0</v>
      </c>
      <c r="L45" s="102">
        <v>17</v>
      </c>
      <c r="M45" s="102">
        <v>13</v>
      </c>
      <c r="N45" s="102">
        <v>9</v>
      </c>
      <c r="O45" s="102">
        <v>1</v>
      </c>
      <c r="P45" s="222">
        <v>49.88</v>
      </c>
      <c r="Q45" s="54"/>
      <c r="R45" s="54"/>
      <c r="S45" s="54"/>
      <c r="T45" s="55"/>
      <c r="U45" s="54"/>
      <c r="V45" s="54"/>
      <c r="W45" s="54"/>
    </row>
    <row r="46" spans="1:23" s="56" customFormat="1" ht="15" customHeight="1" x14ac:dyDescent="0.2">
      <c r="A46" s="355"/>
      <c r="B46" s="358"/>
      <c r="C46" s="358"/>
      <c r="D46" s="358"/>
      <c r="E46" s="103" t="s">
        <v>61</v>
      </c>
      <c r="F46" s="102">
        <v>95</v>
      </c>
      <c r="G46" s="102">
        <v>91</v>
      </c>
      <c r="H46" s="102">
        <v>0</v>
      </c>
      <c r="I46" s="102">
        <v>4</v>
      </c>
      <c r="J46" s="104">
        <v>95.79</v>
      </c>
      <c r="K46" s="102">
        <v>0</v>
      </c>
      <c r="L46" s="102">
        <v>37</v>
      </c>
      <c r="M46" s="102">
        <v>34</v>
      </c>
      <c r="N46" s="102">
        <v>19</v>
      </c>
      <c r="O46" s="102">
        <v>1</v>
      </c>
      <c r="P46" s="222">
        <v>48.89</v>
      </c>
      <c r="Q46" s="54"/>
      <c r="R46" s="54"/>
      <c r="S46" s="54"/>
      <c r="T46" s="55"/>
      <c r="U46" s="54"/>
      <c r="V46" s="54"/>
      <c r="W46" s="54"/>
    </row>
    <row r="47" spans="1:23" s="56" customFormat="1" ht="15" customHeight="1" x14ac:dyDescent="0.2">
      <c r="A47" s="353">
        <v>13</v>
      </c>
      <c r="B47" s="356" t="s">
        <v>163</v>
      </c>
      <c r="C47" s="356" t="s">
        <v>162</v>
      </c>
      <c r="D47" s="356" t="s">
        <v>176</v>
      </c>
      <c r="E47" s="103" t="s">
        <v>36</v>
      </c>
      <c r="F47" s="102">
        <v>40</v>
      </c>
      <c r="G47" s="102">
        <v>37</v>
      </c>
      <c r="H47" s="102">
        <v>0</v>
      </c>
      <c r="I47" s="102">
        <v>3</v>
      </c>
      <c r="J47" s="104">
        <v>92.5</v>
      </c>
      <c r="K47" s="102">
        <v>1</v>
      </c>
      <c r="L47" s="102">
        <v>15</v>
      </c>
      <c r="M47" s="102">
        <v>9</v>
      </c>
      <c r="N47" s="102">
        <v>11</v>
      </c>
      <c r="O47" s="102">
        <v>1</v>
      </c>
      <c r="P47" s="222">
        <v>51.13</v>
      </c>
      <c r="Q47" s="54"/>
      <c r="R47" s="54"/>
      <c r="S47" s="54"/>
      <c r="T47" s="55"/>
      <c r="U47" s="54"/>
      <c r="V47" s="54"/>
      <c r="W47" s="54"/>
    </row>
    <row r="48" spans="1:23" s="56" customFormat="1" ht="15" customHeight="1" x14ac:dyDescent="0.2">
      <c r="A48" s="354"/>
      <c r="B48" s="357"/>
      <c r="C48" s="357"/>
      <c r="D48" s="357"/>
      <c r="E48" s="103" t="s">
        <v>37</v>
      </c>
      <c r="F48" s="102">
        <v>40</v>
      </c>
      <c r="G48" s="102">
        <v>39</v>
      </c>
      <c r="H48" s="102">
        <v>0</v>
      </c>
      <c r="I48" s="102">
        <v>1</v>
      </c>
      <c r="J48" s="104">
        <v>97.5</v>
      </c>
      <c r="K48" s="102">
        <v>0</v>
      </c>
      <c r="L48" s="102">
        <v>8</v>
      </c>
      <c r="M48" s="102">
        <v>13</v>
      </c>
      <c r="N48" s="102">
        <v>15</v>
      </c>
      <c r="O48" s="102">
        <v>3</v>
      </c>
      <c r="P48" s="222">
        <v>62.5</v>
      </c>
      <c r="Q48" s="54"/>
      <c r="R48" s="54"/>
      <c r="S48" s="54"/>
      <c r="T48" s="55"/>
      <c r="U48" s="54"/>
      <c r="V48" s="54"/>
      <c r="W48" s="54"/>
    </row>
    <row r="49" spans="1:23" s="56" customFormat="1" ht="15" customHeight="1" x14ac:dyDescent="0.2">
      <c r="A49" s="355"/>
      <c r="B49" s="358"/>
      <c r="C49" s="358"/>
      <c r="D49" s="358"/>
      <c r="E49" s="103" t="s">
        <v>61</v>
      </c>
      <c r="F49" s="102">
        <v>80</v>
      </c>
      <c r="G49" s="102">
        <v>76</v>
      </c>
      <c r="H49" s="102">
        <v>0</v>
      </c>
      <c r="I49" s="102">
        <v>4</v>
      </c>
      <c r="J49" s="104">
        <v>95</v>
      </c>
      <c r="K49" s="102">
        <v>1</v>
      </c>
      <c r="L49" s="102">
        <v>23</v>
      </c>
      <c r="M49" s="102">
        <v>22</v>
      </c>
      <c r="N49" s="102">
        <v>26</v>
      </c>
      <c r="O49" s="102">
        <v>4</v>
      </c>
      <c r="P49" s="222">
        <v>56.81</v>
      </c>
      <c r="Q49" s="54"/>
      <c r="R49" s="54"/>
      <c r="S49" s="54"/>
      <c r="T49" s="55"/>
      <c r="U49" s="54"/>
      <c r="V49" s="54"/>
      <c r="W49" s="54"/>
    </row>
    <row r="50" spans="1:23" s="56" customFormat="1" ht="15" customHeight="1" x14ac:dyDescent="0.2">
      <c r="A50" s="353">
        <v>14</v>
      </c>
      <c r="B50" s="356" t="s">
        <v>163</v>
      </c>
      <c r="C50" s="356" t="s">
        <v>162</v>
      </c>
      <c r="D50" s="356" t="s">
        <v>177</v>
      </c>
      <c r="E50" s="103" t="s">
        <v>36</v>
      </c>
      <c r="F50" s="102">
        <v>31</v>
      </c>
      <c r="G50" s="102">
        <v>31</v>
      </c>
      <c r="H50" s="102">
        <v>0</v>
      </c>
      <c r="I50" s="102">
        <v>0</v>
      </c>
      <c r="J50" s="104">
        <v>100</v>
      </c>
      <c r="K50" s="102">
        <v>0</v>
      </c>
      <c r="L50" s="102">
        <v>8</v>
      </c>
      <c r="M50" s="102">
        <v>5</v>
      </c>
      <c r="N50" s="102">
        <v>15</v>
      </c>
      <c r="O50" s="102">
        <v>3</v>
      </c>
      <c r="P50" s="222">
        <v>66.37</v>
      </c>
      <c r="Q50" s="54"/>
      <c r="R50" s="54"/>
      <c r="S50" s="54"/>
      <c r="T50" s="55"/>
      <c r="U50" s="54"/>
      <c r="V50" s="54"/>
      <c r="W50" s="54"/>
    </row>
    <row r="51" spans="1:23" s="56" customFormat="1" ht="15" customHeight="1" x14ac:dyDescent="0.2">
      <c r="A51" s="354"/>
      <c r="B51" s="357"/>
      <c r="C51" s="357"/>
      <c r="D51" s="357"/>
      <c r="E51" s="103" t="s">
        <v>37</v>
      </c>
      <c r="F51" s="102">
        <v>12</v>
      </c>
      <c r="G51" s="102">
        <v>12</v>
      </c>
      <c r="H51" s="102">
        <v>0</v>
      </c>
      <c r="I51" s="102">
        <v>0</v>
      </c>
      <c r="J51" s="104">
        <v>100</v>
      </c>
      <c r="K51" s="102">
        <v>0</v>
      </c>
      <c r="L51" s="102">
        <v>4</v>
      </c>
      <c r="M51" s="102">
        <v>5</v>
      </c>
      <c r="N51" s="102">
        <v>0</v>
      </c>
      <c r="O51" s="102">
        <v>3</v>
      </c>
      <c r="P51" s="222">
        <v>61.46</v>
      </c>
      <c r="Q51" s="54"/>
      <c r="R51" s="54"/>
      <c r="S51" s="54"/>
      <c r="T51" s="55"/>
      <c r="U51" s="54"/>
      <c r="V51" s="54"/>
      <c r="W51" s="54"/>
    </row>
    <row r="52" spans="1:23" s="56" customFormat="1" ht="15" customHeight="1" x14ac:dyDescent="0.2">
      <c r="A52" s="355"/>
      <c r="B52" s="358"/>
      <c r="C52" s="358"/>
      <c r="D52" s="358"/>
      <c r="E52" s="103" t="s">
        <v>61</v>
      </c>
      <c r="F52" s="102">
        <v>43</v>
      </c>
      <c r="G52" s="102">
        <v>43</v>
      </c>
      <c r="H52" s="102">
        <v>0</v>
      </c>
      <c r="I52" s="102">
        <v>0</v>
      </c>
      <c r="J52" s="104">
        <v>100</v>
      </c>
      <c r="K52" s="102">
        <v>0</v>
      </c>
      <c r="L52" s="102">
        <v>12</v>
      </c>
      <c r="M52" s="102">
        <v>10</v>
      </c>
      <c r="N52" s="102">
        <v>15</v>
      </c>
      <c r="O52" s="102">
        <v>6</v>
      </c>
      <c r="P52" s="222">
        <v>65</v>
      </c>
      <c r="Q52" s="54"/>
      <c r="R52" s="54"/>
      <c r="S52" s="54"/>
      <c r="T52" s="55"/>
      <c r="U52" s="54"/>
      <c r="V52" s="54"/>
      <c r="W52" s="54"/>
    </row>
    <row r="53" spans="1:23" s="56" customFormat="1" ht="15" customHeight="1" x14ac:dyDescent="0.2">
      <c r="A53" s="353">
        <v>15</v>
      </c>
      <c r="B53" s="356" t="s">
        <v>165</v>
      </c>
      <c r="C53" s="356" t="s">
        <v>162</v>
      </c>
      <c r="D53" s="356" t="s">
        <v>178</v>
      </c>
      <c r="E53" s="103" t="s">
        <v>36</v>
      </c>
      <c r="F53" s="102">
        <v>44</v>
      </c>
      <c r="G53" s="102">
        <v>44</v>
      </c>
      <c r="H53" s="102">
        <v>0</v>
      </c>
      <c r="I53" s="102">
        <v>0</v>
      </c>
      <c r="J53" s="104">
        <v>100</v>
      </c>
      <c r="K53" s="102">
        <v>0</v>
      </c>
      <c r="L53" s="102">
        <v>6</v>
      </c>
      <c r="M53" s="102">
        <v>19</v>
      </c>
      <c r="N53" s="102">
        <v>17</v>
      </c>
      <c r="O53" s="102">
        <v>2</v>
      </c>
      <c r="P53" s="222">
        <v>65.11</v>
      </c>
      <c r="Q53" s="54"/>
      <c r="R53" s="54"/>
      <c r="S53" s="54"/>
      <c r="T53" s="55"/>
      <c r="U53" s="54"/>
      <c r="V53" s="54"/>
      <c r="W53" s="54"/>
    </row>
    <row r="54" spans="1:23" s="56" customFormat="1" ht="15" customHeight="1" x14ac:dyDescent="0.2">
      <c r="A54" s="354"/>
      <c r="B54" s="357"/>
      <c r="C54" s="357"/>
      <c r="D54" s="357"/>
      <c r="E54" s="103" t="s">
        <v>37</v>
      </c>
      <c r="F54" s="102">
        <v>29</v>
      </c>
      <c r="G54" s="102">
        <v>29</v>
      </c>
      <c r="H54" s="102">
        <v>0</v>
      </c>
      <c r="I54" s="102">
        <v>0</v>
      </c>
      <c r="J54" s="104">
        <v>100</v>
      </c>
      <c r="K54" s="102">
        <v>0</v>
      </c>
      <c r="L54" s="102">
        <v>5</v>
      </c>
      <c r="M54" s="102">
        <v>14</v>
      </c>
      <c r="N54" s="102">
        <v>8</v>
      </c>
      <c r="O54" s="102">
        <v>2</v>
      </c>
      <c r="P54" s="222">
        <v>63.53</v>
      </c>
      <c r="Q54" s="54"/>
      <c r="R54" s="54"/>
      <c r="S54" s="54"/>
      <c r="T54" s="55"/>
      <c r="U54" s="54"/>
      <c r="V54" s="54"/>
      <c r="W54" s="54"/>
    </row>
    <row r="55" spans="1:23" s="56" customFormat="1" ht="15" customHeight="1" x14ac:dyDescent="0.2">
      <c r="A55" s="355"/>
      <c r="B55" s="358"/>
      <c r="C55" s="358"/>
      <c r="D55" s="358"/>
      <c r="E55" s="103" t="s">
        <v>61</v>
      </c>
      <c r="F55" s="102">
        <v>73</v>
      </c>
      <c r="G55" s="102">
        <v>73</v>
      </c>
      <c r="H55" s="102">
        <v>0</v>
      </c>
      <c r="I55" s="102">
        <v>0</v>
      </c>
      <c r="J55" s="104">
        <v>100</v>
      </c>
      <c r="K55" s="102">
        <v>0</v>
      </c>
      <c r="L55" s="102">
        <v>11</v>
      </c>
      <c r="M55" s="102">
        <v>33</v>
      </c>
      <c r="N55" s="102">
        <v>25</v>
      </c>
      <c r="O55" s="102">
        <v>4</v>
      </c>
      <c r="P55" s="222">
        <v>64.489999999999995</v>
      </c>
      <c r="Q55" s="54"/>
      <c r="R55" s="54"/>
      <c r="S55" s="54"/>
      <c r="T55" s="55"/>
      <c r="U55" s="54"/>
      <c r="V55" s="54"/>
      <c r="W55" s="54"/>
    </row>
    <row r="56" spans="1:23" s="56" customFormat="1" ht="15" customHeight="1" x14ac:dyDescent="0.2">
      <c r="A56" s="353">
        <v>16</v>
      </c>
      <c r="B56" s="356" t="s">
        <v>163</v>
      </c>
      <c r="C56" s="356" t="s">
        <v>162</v>
      </c>
      <c r="D56" s="356" t="s">
        <v>179</v>
      </c>
      <c r="E56" s="103" t="s">
        <v>36</v>
      </c>
      <c r="F56" s="102">
        <v>22</v>
      </c>
      <c r="G56" s="102">
        <v>20</v>
      </c>
      <c r="H56" s="102">
        <v>0</v>
      </c>
      <c r="I56" s="102">
        <v>2</v>
      </c>
      <c r="J56" s="104">
        <v>90.91</v>
      </c>
      <c r="K56" s="102">
        <v>1</v>
      </c>
      <c r="L56" s="102">
        <v>9</v>
      </c>
      <c r="M56" s="102">
        <v>7</v>
      </c>
      <c r="N56" s="102">
        <v>3</v>
      </c>
      <c r="O56" s="102">
        <v>0</v>
      </c>
      <c r="P56" s="222">
        <v>46.59</v>
      </c>
      <c r="Q56" s="54"/>
      <c r="R56" s="54"/>
      <c r="S56" s="54"/>
      <c r="T56" s="55"/>
      <c r="U56" s="54"/>
      <c r="V56" s="54"/>
      <c r="W56" s="54"/>
    </row>
    <row r="57" spans="1:23" s="56" customFormat="1" ht="15" customHeight="1" x14ac:dyDescent="0.2">
      <c r="A57" s="354"/>
      <c r="B57" s="357"/>
      <c r="C57" s="357"/>
      <c r="D57" s="357"/>
      <c r="E57" s="103" t="s">
        <v>37</v>
      </c>
      <c r="F57" s="102">
        <v>17</v>
      </c>
      <c r="G57" s="102">
        <v>16</v>
      </c>
      <c r="H57" s="102">
        <v>0</v>
      </c>
      <c r="I57" s="102">
        <v>1</v>
      </c>
      <c r="J57" s="104">
        <v>94.12</v>
      </c>
      <c r="K57" s="102">
        <v>0</v>
      </c>
      <c r="L57" s="102">
        <v>3</v>
      </c>
      <c r="M57" s="102">
        <v>7</v>
      </c>
      <c r="N57" s="102">
        <v>6</v>
      </c>
      <c r="O57" s="102">
        <v>0</v>
      </c>
      <c r="P57" s="222">
        <v>59.85</v>
      </c>
      <c r="Q57" s="54"/>
      <c r="R57" s="54"/>
      <c r="S57" s="54"/>
      <c r="T57" s="55"/>
      <c r="U57" s="54"/>
      <c r="V57" s="54"/>
      <c r="W57" s="54"/>
    </row>
    <row r="58" spans="1:23" s="56" customFormat="1" ht="15" customHeight="1" x14ac:dyDescent="0.2">
      <c r="A58" s="355"/>
      <c r="B58" s="358"/>
      <c r="C58" s="358"/>
      <c r="D58" s="358"/>
      <c r="E58" s="103" t="s">
        <v>61</v>
      </c>
      <c r="F58" s="102">
        <v>39</v>
      </c>
      <c r="G58" s="102">
        <v>36</v>
      </c>
      <c r="H58" s="102">
        <v>0</v>
      </c>
      <c r="I58" s="102">
        <v>3</v>
      </c>
      <c r="J58" s="104">
        <v>92.31</v>
      </c>
      <c r="K58" s="102">
        <v>1</v>
      </c>
      <c r="L58" s="102">
        <v>12</v>
      </c>
      <c r="M58" s="102">
        <v>14</v>
      </c>
      <c r="N58" s="102">
        <v>9</v>
      </c>
      <c r="O58" s="102">
        <v>0</v>
      </c>
      <c r="P58" s="222">
        <v>52.37</v>
      </c>
      <c r="Q58" s="54"/>
      <c r="R58" s="54"/>
      <c r="S58" s="54"/>
      <c r="T58" s="55"/>
      <c r="U58" s="54"/>
      <c r="V58" s="54"/>
      <c r="W58" s="54"/>
    </row>
    <row r="59" spans="1:23" s="56" customFormat="1" ht="15" customHeight="1" x14ac:dyDescent="0.2">
      <c r="A59" s="353">
        <v>17</v>
      </c>
      <c r="B59" s="356" t="s">
        <v>163</v>
      </c>
      <c r="C59" s="356" t="s">
        <v>162</v>
      </c>
      <c r="D59" s="356" t="s">
        <v>180</v>
      </c>
      <c r="E59" s="103" t="s">
        <v>36</v>
      </c>
      <c r="F59" s="102">
        <v>38</v>
      </c>
      <c r="G59" s="102">
        <v>38</v>
      </c>
      <c r="H59" s="102">
        <v>0</v>
      </c>
      <c r="I59" s="102">
        <v>0</v>
      </c>
      <c r="J59" s="104">
        <v>100</v>
      </c>
      <c r="K59" s="102">
        <v>0</v>
      </c>
      <c r="L59" s="102">
        <v>9</v>
      </c>
      <c r="M59" s="102">
        <v>15</v>
      </c>
      <c r="N59" s="102">
        <v>13</v>
      </c>
      <c r="O59" s="102">
        <v>1</v>
      </c>
      <c r="P59" s="222">
        <v>59.47</v>
      </c>
      <c r="Q59" s="54"/>
      <c r="R59" s="54"/>
      <c r="S59" s="54"/>
      <c r="T59" s="55"/>
      <c r="U59" s="54"/>
      <c r="V59" s="54"/>
      <c r="W59" s="54"/>
    </row>
    <row r="60" spans="1:23" s="56" customFormat="1" ht="15" customHeight="1" x14ac:dyDescent="0.2">
      <c r="A60" s="354"/>
      <c r="B60" s="357"/>
      <c r="C60" s="357"/>
      <c r="D60" s="357"/>
      <c r="E60" s="103" t="s">
        <v>37</v>
      </c>
      <c r="F60" s="102">
        <v>26</v>
      </c>
      <c r="G60" s="102">
        <v>26</v>
      </c>
      <c r="H60" s="102">
        <v>0</v>
      </c>
      <c r="I60" s="102">
        <v>0</v>
      </c>
      <c r="J60" s="104">
        <v>100</v>
      </c>
      <c r="K60" s="102">
        <v>0</v>
      </c>
      <c r="L60" s="102">
        <v>7</v>
      </c>
      <c r="M60" s="102">
        <v>10</v>
      </c>
      <c r="N60" s="102">
        <v>8</v>
      </c>
      <c r="O60" s="102">
        <v>1</v>
      </c>
      <c r="P60" s="222">
        <v>60.67</v>
      </c>
      <c r="Q60" s="54"/>
      <c r="R60" s="54"/>
      <c r="S60" s="54"/>
      <c r="T60" s="55"/>
      <c r="U60" s="54"/>
      <c r="V60" s="54"/>
      <c r="W60" s="54"/>
    </row>
    <row r="61" spans="1:23" s="56" customFormat="1" ht="15" customHeight="1" x14ac:dyDescent="0.2">
      <c r="A61" s="355"/>
      <c r="B61" s="358"/>
      <c r="C61" s="358"/>
      <c r="D61" s="358"/>
      <c r="E61" s="103" t="s">
        <v>61</v>
      </c>
      <c r="F61" s="102">
        <v>64</v>
      </c>
      <c r="G61" s="102">
        <v>64</v>
      </c>
      <c r="H61" s="102">
        <v>0</v>
      </c>
      <c r="I61" s="102">
        <v>0</v>
      </c>
      <c r="J61" s="104">
        <v>100</v>
      </c>
      <c r="K61" s="102">
        <v>0</v>
      </c>
      <c r="L61" s="102">
        <v>16</v>
      </c>
      <c r="M61" s="102">
        <v>25</v>
      </c>
      <c r="N61" s="102">
        <v>21</v>
      </c>
      <c r="O61" s="102">
        <v>2</v>
      </c>
      <c r="P61" s="222">
        <v>59.96</v>
      </c>
      <c r="Q61" s="54"/>
      <c r="R61" s="54"/>
      <c r="S61" s="54"/>
      <c r="T61" s="55"/>
      <c r="U61" s="54"/>
      <c r="V61" s="54"/>
      <c r="W61" s="54"/>
    </row>
    <row r="62" spans="1:23" s="56" customFormat="1" ht="15" customHeight="1" x14ac:dyDescent="0.2">
      <c r="A62" s="353">
        <v>18</v>
      </c>
      <c r="B62" s="356" t="s">
        <v>165</v>
      </c>
      <c r="C62" s="356" t="s">
        <v>162</v>
      </c>
      <c r="D62" s="356" t="s">
        <v>181</v>
      </c>
      <c r="E62" s="103" t="s">
        <v>36</v>
      </c>
      <c r="F62" s="102">
        <v>15</v>
      </c>
      <c r="G62" s="102">
        <v>15</v>
      </c>
      <c r="H62" s="102">
        <v>0</v>
      </c>
      <c r="I62" s="102">
        <v>0</v>
      </c>
      <c r="J62" s="104">
        <v>100</v>
      </c>
      <c r="K62" s="102">
        <v>0</v>
      </c>
      <c r="L62" s="102">
        <v>5</v>
      </c>
      <c r="M62" s="102">
        <v>5</v>
      </c>
      <c r="N62" s="102">
        <v>3</v>
      </c>
      <c r="O62" s="102">
        <v>2</v>
      </c>
      <c r="P62" s="222">
        <v>59.17</v>
      </c>
      <c r="Q62" s="54"/>
      <c r="R62" s="54"/>
      <c r="S62" s="54"/>
      <c r="T62" s="55"/>
      <c r="U62" s="54"/>
      <c r="V62" s="54"/>
      <c r="W62" s="54"/>
    </row>
    <row r="63" spans="1:23" s="56" customFormat="1" ht="15" customHeight="1" x14ac:dyDescent="0.2">
      <c r="A63" s="354"/>
      <c r="B63" s="357"/>
      <c r="C63" s="357"/>
      <c r="D63" s="357"/>
      <c r="E63" s="103" t="s">
        <v>37</v>
      </c>
      <c r="F63" s="102">
        <v>20</v>
      </c>
      <c r="G63" s="102">
        <v>20</v>
      </c>
      <c r="H63" s="102">
        <v>0</v>
      </c>
      <c r="I63" s="102">
        <v>0</v>
      </c>
      <c r="J63" s="104">
        <v>100</v>
      </c>
      <c r="K63" s="102">
        <v>1</v>
      </c>
      <c r="L63" s="102">
        <v>7</v>
      </c>
      <c r="M63" s="102">
        <v>7</v>
      </c>
      <c r="N63" s="102">
        <v>2</v>
      </c>
      <c r="O63" s="102">
        <v>3</v>
      </c>
      <c r="P63" s="222">
        <v>57.88</v>
      </c>
      <c r="Q63" s="54"/>
      <c r="R63" s="54"/>
      <c r="S63" s="54"/>
      <c r="T63" s="55"/>
      <c r="U63" s="54"/>
      <c r="V63" s="54"/>
      <c r="W63" s="54"/>
    </row>
    <row r="64" spans="1:23" s="56" customFormat="1" ht="15" customHeight="1" x14ac:dyDescent="0.2">
      <c r="A64" s="355"/>
      <c r="B64" s="358"/>
      <c r="C64" s="358"/>
      <c r="D64" s="358"/>
      <c r="E64" s="103" t="s">
        <v>61</v>
      </c>
      <c r="F64" s="102">
        <v>35</v>
      </c>
      <c r="G64" s="102">
        <v>35</v>
      </c>
      <c r="H64" s="102">
        <v>0</v>
      </c>
      <c r="I64" s="102">
        <v>0</v>
      </c>
      <c r="J64" s="104">
        <v>100</v>
      </c>
      <c r="K64" s="102">
        <v>1</v>
      </c>
      <c r="L64" s="102">
        <v>12</v>
      </c>
      <c r="M64" s="102">
        <v>12</v>
      </c>
      <c r="N64" s="102">
        <v>5</v>
      </c>
      <c r="O64" s="102">
        <v>5</v>
      </c>
      <c r="P64" s="222">
        <v>58.43</v>
      </c>
      <c r="Q64" s="54"/>
      <c r="R64" s="54"/>
      <c r="S64" s="54"/>
      <c r="T64" s="55"/>
      <c r="U64" s="54"/>
      <c r="V64" s="54"/>
      <c r="W64" s="54"/>
    </row>
    <row r="65" spans="1:23" s="56" customFormat="1" ht="15" customHeight="1" x14ac:dyDescent="0.2">
      <c r="A65" s="353">
        <v>19</v>
      </c>
      <c r="B65" s="356" t="s">
        <v>163</v>
      </c>
      <c r="C65" s="356" t="s">
        <v>162</v>
      </c>
      <c r="D65" s="356" t="s">
        <v>182</v>
      </c>
      <c r="E65" s="103" t="s">
        <v>36</v>
      </c>
      <c r="F65" s="102">
        <v>54</v>
      </c>
      <c r="G65" s="102">
        <v>53</v>
      </c>
      <c r="H65" s="102">
        <v>0</v>
      </c>
      <c r="I65" s="102">
        <v>1</v>
      </c>
      <c r="J65" s="104">
        <v>98.15</v>
      </c>
      <c r="K65" s="102">
        <v>3</v>
      </c>
      <c r="L65" s="102">
        <v>18</v>
      </c>
      <c r="M65" s="102">
        <v>24</v>
      </c>
      <c r="N65" s="102">
        <v>7</v>
      </c>
      <c r="O65" s="102">
        <v>1</v>
      </c>
      <c r="P65" s="222">
        <v>48.15</v>
      </c>
      <c r="Q65" s="54"/>
      <c r="R65" s="54"/>
      <c r="S65" s="54"/>
      <c r="T65" s="55"/>
      <c r="U65" s="54"/>
      <c r="V65" s="54"/>
      <c r="W65" s="54"/>
    </row>
    <row r="66" spans="1:23" s="56" customFormat="1" ht="15" customHeight="1" x14ac:dyDescent="0.2">
      <c r="A66" s="354"/>
      <c r="B66" s="357"/>
      <c r="C66" s="357"/>
      <c r="D66" s="357"/>
      <c r="E66" s="103" t="s">
        <v>37</v>
      </c>
      <c r="F66" s="102">
        <v>42</v>
      </c>
      <c r="G66" s="102">
        <v>42</v>
      </c>
      <c r="H66" s="102">
        <v>0</v>
      </c>
      <c r="I66" s="102">
        <v>0</v>
      </c>
      <c r="J66" s="104">
        <v>100</v>
      </c>
      <c r="K66" s="102">
        <v>0</v>
      </c>
      <c r="L66" s="102">
        <v>12</v>
      </c>
      <c r="M66" s="102">
        <v>19</v>
      </c>
      <c r="N66" s="102">
        <v>9</v>
      </c>
      <c r="O66" s="102">
        <v>2</v>
      </c>
      <c r="P66" s="222">
        <v>58.99</v>
      </c>
      <c r="Q66" s="54"/>
      <c r="R66" s="54"/>
      <c r="S66" s="54"/>
      <c r="T66" s="55"/>
      <c r="U66" s="54"/>
      <c r="V66" s="54"/>
      <c r="W66" s="54"/>
    </row>
    <row r="67" spans="1:23" s="56" customFormat="1" ht="15" customHeight="1" x14ac:dyDescent="0.2">
      <c r="A67" s="355"/>
      <c r="B67" s="358"/>
      <c r="C67" s="358"/>
      <c r="D67" s="358"/>
      <c r="E67" s="103" t="s">
        <v>61</v>
      </c>
      <c r="F67" s="102">
        <v>96</v>
      </c>
      <c r="G67" s="102">
        <v>95</v>
      </c>
      <c r="H67" s="102">
        <v>0</v>
      </c>
      <c r="I67" s="102">
        <v>1</v>
      </c>
      <c r="J67" s="104">
        <v>98.96</v>
      </c>
      <c r="K67" s="102">
        <v>3</v>
      </c>
      <c r="L67" s="102">
        <v>30</v>
      </c>
      <c r="M67" s="102">
        <v>43</v>
      </c>
      <c r="N67" s="102">
        <v>16</v>
      </c>
      <c r="O67" s="102">
        <v>3</v>
      </c>
      <c r="P67" s="222">
        <v>52.89</v>
      </c>
      <c r="Q67" s="54"/>
      <c r="R67" s="54"/>
      <c r="S67" s="54"/>
      <c r="T67" s="55"/>
      <c r="U67" s="54"/>
      <c r="V67" s="54"/>
      <c r="W67" s="54"/>
    </row>
    <row r="68" spans="1:23" s="56" customFormat="1" ht="15" customHeight="1" x14ac:dyDescent="0.2">
      <c r="A68" s="353">
        <v>20</v>
      </c>
      <c r="B68" s="356" t="s">
        <v>165</v>
      </c>
      <c r="C68" s="356" t="s">
        <v>162</v>
      </c>
      <c r="D68" s="356" t="s">
        <v>183</v>
      </c>
      <c r="E68" s="103" t="s">
        <v>36</v>
      </c>
      <c r="F68" s="102">
        <v>73</v>
      </c>
      <c r="G68" s="102">
        <v>71</v>
      </c>
      <c r="H68" s="102">
        <v>0</v>
      </c>
      <c r="I68" s="102">
        <v>2</v>
      </c>
      <c r="J68" s="104">
        <v>97.26</v>
      </c>
      <c r="K68" s="102">
        <v>6</v>
      </c>
      <c r="L68" s="102">
        <v>20</v>
      </c>
      <c r="M68" s="102">
        <v>22</v>
      </c>
      <c r="N68" s="102">
        <v>19</v>
      </c>
      <c r="O68" s="102">
        <v>4</v>
      </c>
      <c r="P68" s="222">
        <v>52.29</v>
      </c>
      <c r="Q68" s="54"/>
      <c r="R68" s="54"/>
      <c r="S68" s="54"/>
      <c r="T68" s="55"/>
      <c r="U68" s="54"/>
      <c r="V68" s="54"/>
      <c r="W68" s="54"/>
    </row>
    <row r="69" spans="1:23" s="56" customFormat="1" ht="15" customHeight="1" x14ac:dyDescent="0.2">
      <c r="A69" s="354"/>
      <c r="B69" s="357"/>
      <c r="C69" s="357"/>
      <c r="D69" s="357"/>
      <c r="E69" s="103" t="s">
        <v>37</v>
      </c>
      <c r="F69" s="102">
        <v>47</v>
      </c>
      <c r="G69" s="102">
        <v>46</v>
      </c>
      <c r="H69" s="102">
        <v>0</v>
      </c>
      <c r="I69" s="102">
        <v>1</v>
      </c>
      <c r="J69" s="104">
        <v>97.87</v>
      </c>
      <c r="K69" s="102">
        <v>0</v>
      </c>
      <c r="L69" s="102">
        <v>16</v>
      </c>
      <c r="M69" s="102">
        <v>19</v>
      </c>
      <c r="N69" s="102">
        <v>11</v>
      </c>
      <c r="O69" s="102">
        <v>0</v>
      </c>
      <c r="P69" s="222">
        <v>53.72</v>
      </c>
      <c r="Q69" s="54"/>
      <c r="R69" s="54"/>
      <c r="S69" s="54"/>
      <c r="T69" s="55"/>
      <c r="U69" s="54"/>
      <c r="V69" s="54"/>
      <c r="W69" s="54"/>
    </row>
    <row r="70" spans="1:23" s="56" customFormat="1" ht="15" customHeight="1" x14ac:dyDescent="0.2">
      <c r="A70" s="355"/>
      <c r="B70" s="358"/>
      <c r="C70" s="358"/>
      <c r="D70" s="358"/>
      <c r="E70" s="103" t="s">
        <v>61</v>
      </c>
      <c r="F70" s="102">
        <v>120</v>
      </c>
      <c r="G70" s="102">
        <v>117</v>
      </c>
      <c r="H70" s="102">
        <v>0</v>
      </c>
      <c r="I70" s="102">
        <v>3</v>
      </c>
      <c r="J70" s="104">
        <v>97.5</v>
      </c>
      <c r="K70" s="102">
        <v>6</v>
      </c>
      <c r="L70" s="102">
        <v>36</v>
      </c>
      <c r="M70" s="102">
        <v>41</v>
      </c>
      <c r="N70" s="102">
        <v>30</v>
      </c>
      <c r="O70" s="102">
        <v>4</v>
      </c>
      <c r="P70" s="222">
        <v>52.85</v>
      </c>
      <c r="Q70" s="54"/>
      <c r="R70" s="54"/>
      <c r="S70" s="54"/>
      <c r="T70" s="55"/>
      <c r="U70" s="54"/>
      <c r="V70" s="54"/>
      <c r="W70" s="54"/>
    </row>
    <row r="71" spans="1:23" s="56" customFormat="1" ht="15" customHeight="1" x14ac:dyDescent="0.2">
      <c r="A71" s="353">
        <v>21</v>
      </c>
      <c r="B71" s="356" t="s">
        <v>165</v>
      </c>
      <c r="C71" s="356" t="s">
        <v>162</v>
      </c>
      <c r="D71" s="356" t="s">
        <v>184</v>
      </c>
      <c r="E71" s="103" t="s">
        <v>36</v>
      </c>
      <c r="F71" s="102">
        <v>44</v>
      </c>
      <c r="G71" s="102">
        <v>44</v>
      </c>
      <c r="H71" s="102">
        <v>0</v>
      </c>
      <c r="I71" s="102">
        <v>0</v>
      </c>
      <c r="J71" s="104">
        <v>100</v>
      </c>
      <c r="K71" s="102">
        <v>1</v>
      </c>
      <c r="L71" s="102">
        <v>10</v>
      </c>
      <c r="M71" s="102">
        <v>15</v>
      </c>
      <c r="N71" s="102">
        <v>11</v>
      </c>
      <c r="O71" s="102">
        <v>7</v>
      </c>
      <c r="P71" s="222">
        <v>62.44</v>
      </c>
      <c r="Q71" s="54"/>
      <c r="R71" s="54"/>
      <c r="S71" s="54"/>
      <c r="T71" s="55"/>
      <c r="U71" s="54"/>
      <c r="V71" s="54"/>
      <c r="W71" s="54"/>
    </row>
    <row r="72" spans="1:23" s="56" customFormat="1" ht="15" customHeight="1" x14ac:dyDescent="0.2">
      <c r="A72" s="354"/>
      <c r="B72" s="357"/>
      <c r="C72" s="357"/>
      <c r="D72" s="357"/>
      <c r="E72" s="103" t="s">
        <v>37</v>
      </c>
      <c r="F72" s="102">
        <v>36</v>
      </c>
      <c r="G72" s="102">
        <v>36</v>
      </c>
      <c r="H72" s="102">
        <v>0</v>
      </c>
      <c r="I72" s="102">
        <v>0</v>
      </c>
      <c r="J72" s="104">
        <v>100</v>
      </c>
      <c r="K72" s="102">
        <v>0</v>
      </c>
      <c r="L72" s="102">
        <v>11</v>
      </c>
      <c r="M72" s="102">
        <v>12</v>
      </c>
      <c r="N72" s="102">
        <v>9</v>
      </c>
      <c r="O72" s="102">
        <v>4</v>
      </c>
      <c r="P72" s="222">
        <v>59.79</v>
      </c>
      <c r="Q72" s="54"/>
      <c r="R72" s="54"/>
      <c r="S72" s="54"/>
      <c r="T72" s="55"/>
      <c r="U72" s="54"/>
      <c r="V72" s="54"/>
      <c r="W72" s="54"/>
    </row>
    <row r="73" spans="1:23" s="56" customFormat="1" ht="15" customHeight="1" x14ac:dyDescent="0.2">
      <c r="A73" s="355"/>
      <c r="B73" s="358"/>
      <c r="C73" s="358"/>
      <c r="D73" s="358"/>
      <c r="E73" s="103" t="s">
        <v>61</v>
      </c>
      <c r="F73" s="102">
        <v>80</v>
      </c>
      <c r="G73" s="102">
        <v>80</v>
      </c>
      <c r="H73" s="102">
        <v>0</v>
      </c>
      <c r="I73" s="102">
        <v>0</v>
      </c>
      <c r="J73" s="104">
        <v>100</v>
      </c>
      <c r="K73" s="102">
        <v>1</v>
      </c>
      <c r="L73" s="102">
        <v>21</v>
      </c>
      <c r="M73" s="102">
        <v>27</v>
      </c>
      <c r="N73" s="102">
        <v>20</v>
      </c>
      <c r="O73" s="102">
        <v>11</v>
      </c>
      <c r="P73" s="222">
        <v>61.25</v>
      </c>
      <c r="Q73" s="54"/>
      <c r="R73" s="54"/>
      <c r="S73" s="54"/>
      <c r="T73" s="55"/>
      <c r="U73" s="54"/>
      <c r="V73" s="54"/>
      <c r="W73" s="54"/>
    </row>
    <row r="74" spans="1:23" s="56" customFormat="1" ht="15" customHeight="1" x14ac:dyDescent="0.2">
      <c r="A74" s="353">
        <v>22</v>
      </c>
      <c r="B74" s="356" t="s">
        <v>163</v>
      </c>
      <c r="C74" s="356" t="s">
        <v>162</v>
      </c>
      <c r="D74" s="356" t="s">
        <v>185</v>
      </c>
      <c r="E74" s="103" t="s">
        <v>36</v>
      </c>
      <c r="F74" s="102">
        <v>51</v>
      </c>
      <c r="G74" s="102">
        <v>50</v>
      </c>
      <c r="H74" s="102">
        <v>0</v>
      </c>
      <c r="I74" s="102">
        <v>1</v>
      </c>
      <c r="J74" s="104">
        <v>98.04</v>
      </c>
      <c r="K74" s="102">
        <v>0</v>
      </c>
      <c r="L74" s="102">
        <v>19</v>
      </c>
      <c r="M74" s="102">
        <v>19</v>
      </c>
      <c r="N74" s="102">
        <v>10</v>
      </c>
      <c r="O74" s="102">
        <v>2</v>
      </c>
      <c r="P74" s="222">
        <v>52.79</v>
      </c>
      <c r="Q74" s="54"/>
      <c r="R74" s="54"/>
      <c r="S74" s="54"/>
      <c r="T74" s="55"/>
      <c r="U74" s="54"/>
      <c r="V74" s="54"/>
      <c r="W74" s="54"/>
    </row>
    <row r="75" spans="1:23" s="56" customFormat="1" ht="15" customHeight="1" x14ac:dyDescent="0.2">
      <c r="A75" s="354"/>
      <c r="B75" s="357"/>
      <c r="C75" s="357"/>
      <c r="D75" s="357"/>
      <c r="E75" s="103" t="s">
        <v>37</v>
      </c>
      <c r="F75" s="102">
        <v>43</v>
      </c>
      <c r="G75" s="102">
        <v>43</v>
      </c>
      <c r="H75" s="102">
        <v>0</v>
      </c>
      <c r="I75" s="102">
        <v>0</v>
      </c>
      <c r="J75" s="104">
        <v>100</v>
      </c>
      <c r="K75" s="102">
        <v>1</v>
      </c>
      <c r="L75" s="102">
        <v>13</v>
      </c>
      <c r="M75" s="102">
        <v>11</v>
      </c>
      <c r="N75" s="102">
        <v>15</v>
      </c>
      <c r="O75" s="102">
        <v>3</v>
      </c>
      <c r="P75" s="222">
        <v>62.15</v>
      </c>
      <c r="Q75" s="54"/>
      <c r="R75" s="54"/>
      <c r="S75" s="54"/>
      <c r="T75" s="55"/>
      <c r="U75" s="54"/>
      <c r="V75" s="54"/>
      <c r="W75" s="54"/>
    </row>
    <row r="76" spans="1:23" s="56" customFormat="1" ht="15" customHeight="1" x14ac:dyDescent="0.2">
      <c r="A76" s="355"/>
      <c r="B76" s="358"/>
      <c r="C76" s="358"/>
      <c r="D76" s="358"/>
      <c r="E76" s="103" t="s">
        <v>61</v>
      </c>
      <c r="F76" s="102">
        <v>94</v>
      </c>
      <c r="G76" s="102">
        <v>93</v>
      </c>
      <c r="H76" s="102">
        <v>0</v>
      </c>
      <c r="I76" s="102">
        <v>1</v>
      </c>
      <c r="J76" s="104">
        <v>98.94</v>
      </c>
      <c r="K76" s="102">
        <v>1</v>
      </c>
      <c r="L76" s="102">
        <v>32</v>
      </c>
      <c r="M76" s="102">
        <v>30</v>
      </c>
      <c r="N76" s="102">
        <v>25</v>
      </c>
      <c r="O76" s="102">
        <v>5</v>
      </c>
      <c r="P76" s="222">
        <v>57.07</v>
      </c>
      <c r="Q76" s="54"/>
      <c r="R76" s="54"/>
      <c r="S76" s="54"/>
      <c r="T76" s="55"/>
      <c r="U76" s="54"/>
      <c r="V76" s="54"/>
      <c r="W76" s="54"/>
    </row>
    <row r="77" spans="1:23" s="56" customFormat="1" ht="15" customHeight="1" x14ac:dyDescent="0.2">
      <c r="A77" s="353">
        <v>23</v>
      </c>
      <c r="B77" s="356" t="s">
        <v>163</v>
      </c>
      <c r="C77" s="356" t="s">
        <v>162</v>
      </c>
      <c r="D77" s="356" t="s">
        <v>186</v>
      </c>
      <c r="E77" s="103" t="s">
        <v>36</v>
      </c>
      <c r="F77" s="102">
        <v>14</v>
      </c>
      <c r="G77" s="102">
        <v>13</v>
      </c>
      <c r="H77" s="102">
        <v>0</v>
      </c>
      <c r="I77" s="102">
        <v>1</v>
      </c>
      <c r="J77" s="104">
        <v>92.86</v>
      </c>
      <c r="K77" s="102">
        <v>0</v>
      </c>
      <c r="L77" s="102">
        <v>3</v>
      </c>
      <c r="M77" s="102">
        <v>2</v>
      </c>
      <c r="N77" s="102">
        <v>7</v>
      </c>
      <c r="O77" s="102">
        <v>1</v>
      </c>
      <c r="P77" s="222">
        <v>60.18</v>
      </c>
      <c r="Q77" s="54"/>
      <c r="R77" s="54"/>
      <c r="S77" s="54"/>
      <c r="T77" s="55"/>
      <c r="U77" s="54"/>
      <c r="V77" s="54"/>
      <c r="W77" s="54"/>
    </row>
    <row r="78" spans="1:23" s="56" customFormat="1" ht="15" customHeight="1" x14ac:dyDescent="0.2">
      <c r="A78" s="354"/>
      <c r="B78" s="357"/>
      <c r="C78" s="357"/>
      <c r="D78" s="357"/>
      <c r="E78" s="103" t="s">
        <v>37</v>
      </c>
      <c r="F78" s="102">
        <v>17</v>
      </c>
      <c r="G78" s="102">
        <v>17</v>
      </c>
      <c r="H78" s="102">
        <v>0</v>
      </c>
      <c r="I78" s="102">
        <v>0</v>
      </c>
      <c r="J78" s="104">
        <v>100</v>
      </c>
      <c r="K78" s="102">
        <v>1</v>
      </c>
      <c r="L78" s="102">
        <v>7</v>
      </c>
      <c r="M78" s="102">
        <v>7</v>
      </c>
      <c r="N78" s="102">
        <v>2</v>
      </c>
      <c r="O78" s="102">
        <v>0</v>
      </c>
      <c r="P78" s="222">
        <v>46.47</v>
      </c>
      <c r="Q78" s="54"/>
      <c r="R78" s="54"/>
      <c r="S78" s="54"/>
      <c r="T78" s="55"/>
      <c r="U78" s="54"/>
      <c r="V78" s="54"/>
      <c r="W78" s="54"/>
    </row>
    <row r="79" spans="1:23" s="56" customFormat="1" ht="15" customHeight="1" x14ac:dyDescent="0.2">
      <c r="A79" s="355"/>
      <c r="B79" s="358"/>
      <c r="C79" s="358"/>
      <c r="D79" s="358"/>
      <c r="E79" s="103" t="s">
        <v>61</v>
      </c>
      <c r="F79" s="102">
        <v>31</v>
      </c>
      <c r="G79" s="102">
        <v>30</v>
      </c>
      <c r="H79" s="102">
        <v>0</v>
      </c>
      <c r="I79" s="102">
        <v>1</v>
      </c>
      <c r="J79" s="104">
        <v>96.77</v>
      </c>
      <c r="K79" s="102">
        <v>1</v>
      </c>
      <c r="L79" s="102">
        <v>10</v>
      </c>
      <c r="M79" s="102">
        <v>9</v>
      </c>
      <c r="N79" s="102">
        <v>9</v>
      </c>
      <c r="O79" s="102">
        <v>1</v>
      </c>
      <c r="P79" s="222">
        <v>52.66</v>
      </c>
      <c r="Q79" s="54"/>
      <c r="R79" s="54"/>
      <c r="S79" s="54"/>
      <c r="T79" s="55"/>
      <c r="U79" s="54"/>
      <c r="V79" s="54"/>
      <c r="W79" s="54"/>
    </row>
    <row r="80" spans="1:23" s="56" customFormat="1" ht="15" customHeight="1" x14ac:dyDescent="0.2">
      <c r="A80" s="353">
        <v>24</v>
      </c>
      <c r="B80" s="356" t="s">
        <v>163</v>
      </c>
      <c r="C80" s="356" t="s">
        <v>162</v>
      </c>
      <c r="D80" s="356" t="s">
        <v>187</v>
      </c>
      <c r="E80" s="103" t="s">
        <v>36</v>
      </c>
      <c r="F80" s="102">
        <v>38</v>
      </c>
      <c r="G80" s="102">
        <v>38</v>
      </c>
      <c r="H80" s="102">
        <v>0</v>
      </c>
      <c r="I80" s="102">
        <v>0</v>
      </c>
      <c r="J80" s="104">
        <v>100</v>
      </c>
      <c r="K80" s="102">
        <v>0</v>
      </c>
      <c r="L80" s="102">
        <v>10</v>
      </c>
      <c r="M80" s="102">
        <v>9</v>
      </c>
      <c r="N80" s="102">
        <v>15</v>
      </c>
      <c r="O80" s="102">
        <v>4</v>
      </c>
      <c r="P80" s="222">
        <v>60.99</v>
      </c>
      <c r="Q80" s="54"/>
      <c r="R80" s="54"/>
      <c r="S80" s="54"/>
      <c r="T80" s="55"/>
      <c r="U80" s="54"/>
      <c r="V80" s="54"/>
      <c r="W80" s="54"/>
    </row>
    <row r="81" spans="1:23" s="56" customFormat="1" ht="15" customHeight="1" x14ac:dyDescent="0.2">
      <c r="A81" s="354"/>
      <c r="B81" s="357"/>
      <c r="C81" s="357"/>
      <c r="D81" s="357"/>
      <c r="E81" s="103" t="s">
        <v>37</v>
      </c>
      <c r="F81" s="102">
        <v>35</v>
      </c>
      <c r="G81" s="102">
        <v>35</v>
      </c>
      <c r="H81" s="102">
        <v>0</v>
      </c>
      <c r="I81" s="102">
        <v>0</v>
      </c>
      <c r="J81" s="104">
        <v>100</v>
      </c>
      <c r="K81" s="102">
        <v>0</v>
      </c>
      <c r="L81" s="102">
        <v>13</v>
      </c>
      <c r="M81" s="102">
        <v>12</v>
      </c>
      <c r="N81" s="102">
        <v>6</v>
      </c>
      <c r="O81" s="102">
        <v>4</v>
      </c>
      <c r="P81" s="222">
        <v>57.21</v>
      </c>
      <c r="Q81" s="54"/>
      <c r="R81" s="54"/>
      <c r="S81" s="54"/>
      <c r="T81" s="55"/>
      <c r="U81" s="54"/>
      <c r="V81" s="54"/>
      <c r="W81" s="54"/>
    </row>
    <row r="82" spans="1:23" s="56" customFormat="1" ht="15" customHeight="1" x14ac:dyDescent="0.2">
      <c r="A82" s="355"/>
      <c r="B82" s="358"/>
      <c r="C82" s="358"/>
      <c r="D82" s="358"/>
      <c r="E82" s="103" t="s">
        <v>61</v>
      </c>
      <c r="F82" s="102">
        <v>73</v>
      </c>
      <c r="G82" s="102">
        <v>73</v>
      </c>
      <c r="H82" s="102">
        <v>0</v>
      </c>
      <c r="I82" s="102">
        <v>0</v>
      </c>
      <c r="J82" s="104">
        <v>100</v>
      </c>
      <c r="K82" s="102">
        <v>0</v>
      </c>
      <c r="L82" s="102">
        <v>23</v>
      </c>
      <c r="M82" s="102">
        <v>21</v>
      </c>
      <c r="N82" s="102">
        <v>21</v>
      </c>
      <c r="O82" s="102">
        <v>8</v>
      </c>
      <c r="P82" s="222">
        <v>59.18</v>
      </c>
      <c r="Q82" s="54"/>
      <c r="R82" s="54"/>
      <c r="S82" s="54"/>
      <c r="T82" s="55"/>
      <c r="U82" s="54"/>
      <c r="V82" s="54"/>
      <c r="W82" s="54"/>
    </row>
    <row r="83" spans="1:23" s="56" customFormat="1" ht="15" customHeight="1" x14ac:dyDescent="0.2">
      <c r="A83" s="353">
        <v>25</v>
      </c>
      <c r="B83" s="356" t="s">
        <v>163</v>
      </c>
      <c r="C83" s="356" t="s">
        <v>162</v>
      </c>
      <c r="D83" s="356" t="s">
        <v>188</v>
      </c>
      <c r="E83" s="103" t="s">
        <v>36</v>
      </c>
      <c r="F83" s="102">
        <v>77</v>
      </c>
      <c r="G83" s="102">
        <v>75</v>
      </c>
      <c r="H83" s="102">
        <v>0</v>
      </c>
      <c r="I83" s="102">
        <v>2</v>
      </c>
      <c r="J83" s="104">
        <v>97.4</v>
      </c>
      <c r="K83" s="102">
        <v>6</v>
      </c>
      <c r="L83" s="102">
        <v>15</v>
      </c>
      <c r="M83" s="102">
        <v>33</v>
      </c>
      <c r="N83" s="102">
        <v>16</v>
      </c>
      <c r="O83" s="102">
        <v>5</v>
      </c>
      <c r="P83" s="222">
        <v>54.25</v>
      </c>
      <c r="Q83" s="54"/>
      <c r="R83" s="54"/>
      <c r="S83" s="54"/>
      <c r="T83" s="55"/>
      <c r="U83" s="54"/>
      <c r="V83" s="54"/>
      <c r="W83" s="54"/>
    </row>
    <row r="84" spans="1:23" s="56" customFormat="1" ht="15" customHeight="1" x14ac:dyDescent="0.2">
      <c r="A84" s="354"/>
      <c r="B84" s="357"/>
      <c r="C84" s="357"/>
      <c r="D84" s="357"/>
      <c r="E84" s="103" t="s">
        <v>37</v>
      </c>
      <c r="F84" s="102">
        <v>70</v>
      </c>
      <c r="G84" s="102">
        <v>68</v>
      </c>
      <c r="H84" s="102">
        <v>0</v>
      </c>
      <c r="I84" s="102">
        <v>2</v>
      </c>
      <c r="J84" s="104">
        <v>97.14</v>
      </c>
      <c r="K84" s="102">
        <v>0</v>
      </c>
      <c r="L84" s="102">
        <v>17</v>
      </c>
      <c r="M84" s="102">
        <v>28</v>
      </c>
      <c r="N84" s="102">
        <v>22</v>
      </c>
      <c r="O84" s="102">
        <v>1</v>
      </c>
      <c r="P84" s="222">
        <v>56.96</v>
      </c>
      <c r="Q84" s="54"/>
      <c r="R84" s="54"/>
      <c r="S84" s="54"/>
      <c r="T84" s="55"/>
      <c r="U84" s="54"/>
      <c r="V84" s="54"/>
      <c r="W84" s="54"/>
    </row>
    <row r="85" spans="1:23" s="56" customFormat="1" ht="15" customHeight="1" x14ac:dyDescent="0.2">
      <c r="A85" s="355"/>
      <c r="B85" s="358"/>
      <c r="C85" s="358"/>
      <c r="D85" s="358"/>
      <c r="E85" s="103" t="s">
        <v>61</v>
      </c>
      <c r="F85" s="102">
        <v>147</v>
      </c>
      <c r="G85" s="102">
        <v>143</v>
      </c>
      <c r="H85" s="102">
        <v>0</v>
      </c>
      <c r="I85" s="102">
        <v>4</v>
      </c>
      <c r="J85" s="104">
        <v>97.28</v>
      </c>
      <c r="K85" s="102">
        <v>6</v>
      </c>
      <c r="L85" s="102">
        <v>32</v>
      </c>
      <c r="M85" s="102">
        <v>61</v>
      </c>
      <c r="N85" s="102">
        <v>38</v>
      </c>
      <c r="O85" s="102">
        <v>6</v>
      </c>
      <c r="P85" s="222">
        <v>55.54</v>
      </c>
      <c r="Q85" s="54"/>
      <c r="R85" s="54"/>
      <c r="S85" s="54"/>
      <c r="T85" s="55"/>
      <c r="U85" s="54"/>
      <c r="V85" s="54"/>
      <c r="W85" s="54"/>
    </row>
    <row r="86" spans="1:23" s="56" customFormat="1" ht="15" customHeight="1" x14ac:dyDescent="0.2">
      <c r="A86" s="353">
        <v>26</v>
      </c>
      <c r="B86" s="356" t="s">
        <v>163</v>
      </c>
      <c r="C86" s="356" t="s">
        <v>162</v>
      </c>
      <c r="D86" s="356" t="s">
        <v>189</v>
      </c>
      <c r="E86" s="103" t="s">
        <v>36</v>
      </c>
      <c r="F86" s="102">
        <v>66</v>
      </c>
      <c r="G86" s="102">
        <v>66</v>
      </c>
      <c r="H86" s="102">
        <v>0</v>
      </c>
      <c r="I86" s="102">
        <v>0</v>
      </c>
      <c r="J86" s="104">
        <v>100</v>
      </c>
      <c r="K86" s="102">
        <v>3</v>
      </c>
      <c r="L86" s="102">
        <v>22</v>
      </c>
      <c r="M86" s="102">
        <v>24</v>
      </c>
      <c r="N86" s="102">
        <v>14</v>
      </c>
      <c r="O86" s="102">
        <v>3</v>
      </c>
      <c r="P86" s="222">
        <v>51.52</v>
      </c>
      <c r="Q86" s="54"/>
      <c r="R86" s="54"/>
      <c r="S86" s="54"/>
      <c r="T86" s="55"/>
      <c r="U86" s="54"/>
      <c r="V86" s="54"/>
      <c r="W86" s="54"/>
    </row>
    <row r="87" spans="1:23" s="56" customFormat="1" ht="15" customHeight="1" x14ac:dyDescent="0.2">
      <c r="A87" s="354"/>
      <c r="B87" s="357"/>
      <c r="C87" s="357"/>
      <c r="D87" s="357"/>
      <c r="E87" s="103" t="s">
        <v>37</v>
      </c>
      <c r="F87" s="102">
        <v>57</v>
      </c>
      <c r="G87" s="102">
        <v>57</v>
      </c>
      <c r="H87" s="102">
        <v>0</v>
      </c>
      <c r="I87" s="102">
        <v>0</v>
      </c>
      <c r="J87" s="104">
        <v>100</v>
      </c>
      <c r="K87" s="102">
        <v>0</v>
      </c>
      <c r="L87" s="102">
        <v>16</v>
      </c>
      <c r="M87" s="102">
        <v>25</v>
      </c>
      <c r="N87" s="102">
        <v>16</v>
      </c>
      <c r="O87" s="102">
        <v>0</v>
      </c>
      <c r="P87" s="222">
        <v>55.88</v>
      </c>
      <c r="Q87" s="54"/>
      <c r="R87" s="54"/>
      <c r="S87" s="54"/>
      <c r="T87" s="55"/>
      <c r="U87" s="54"/>
      <c r="V87" s="54"/>
      <c r="W87" s="54"/>
    </row>
    <row r="88" spans="1:23" s="56" customFormat="1" ht="15" customHeight="1" x14ac:dyDescent="0.2">
      <c r="A88" s="355"/>
      <c r="B88" s="358"/>
      <c r="C88" s="358"/>
      <c r="D88" s="358"/>
      <c r="E88" s="103" t="s">
        <v>61</v>
      </c>
      <c r="F88" s="102">
        <v>123</v>
      </c>
      <c r="G88" s="102">
        <v>123</v>
      </c>
      <c r="H88" s="102">
        <v>0</v>
      </c>
      <c r="I88" s="102">
        <v>0</v>
      </c>
      <c r="J88" s="104">
        <v>100</v>
      </c>
      <c r="K88" s="102">
        <v>3</v>
      </c>
      <c r="L88" s="102">
        <v>38</v>
      </c>
      <c r="M88" s="102">
        <v>49</v>
      </c>
      <c r="N88" s="102">
        <v>30</v>
      </c>
      <c r="O88" s="102">
        <v>3</v>
      </c>
      <c r="P88" s="222">
        <v>53.54</v>
      </c>
      <c r="Q88" s="54"/>
      <c r="R88" s="54"/>
      <c r="S88" s="54"/>
      <c r="T88" s="55"/>
      <c r="U88" s="54"/>
      <c r="V88" s="54"/>
      <c r="W88" s="54"/>
    </row>
    <row r="89" spans="1:23" s="56" customFormat="1" ht="15" customHeight="1" x14ac:dyDescent="0.2">
      <c r="A89" s="353">
        <v>27</v>
      </c>
      <c r="B89" s="356" t="s">
        <v>163</v>
      </c>
      <c r="C89" s="356" t="s">
        <v>162</v>
      </c>
      <c r="D89" s="356" t="s">
        <v>190</v>
      </c>
      <c r="E89" s="103" t="s">
        <v>36</v>
      </c>
      <c r="F89" s="102">
        <v>104</v>
      </c>
      <c r="G89" s="102">
        <v>103</v>
      </c>
      <c r="H89" s="102">
        <v>0</v>
      </c>
      <c r="I89" s="102">
        <v>1</v>
      </c>
      <c r="J89" s="104">
        <v>99.04</v>
      </c>
      <c r="K89" s="102">
        <v>1</v>
      </c>
      <c r="L89" s="102">
        <v>19</v>
      </c>
      <c r="M89" s="102">
        <v>32</v>
      </c>
      <c r="N89" s="102">
        <v>38</v>
      </c>
      <c r="O89" s="102">
        <v>13</v>
      </c>
      <c r="P89" s="222">
        <v>64.180000000000007</v>
      </c>
      <c r="Q89" s="54"/>
      <c r="R89" s="54"/>
      <c r="S89" s="54"/>
      <c r="T89" s="55"/>
      <c r="U89" s="54"/>
      <c r="V89" s="54"/>
      <c r="W89" s="54"/>
    </row>
    <row r="90" spans="1:23" s="56" customFormat="1" ht="15" customHeight="1" x14ac:dyDescent="0.2">
      <c r="A90" s="354"/>
      <c r="B90" s="357"/>
      <c r="C90" s="357"/>
      <c r="D90" s="357"/>
      <c r="E90" s="103" t="s">
        <v>37</v>
      </c>
      <c r="F90" s="102">
        <v>93</v>
      </c>
      <c r="G90" s="102">
        <v>93</v>
      </c>
      <c r="H90" s="102">
        <v>0</v>
      </c>
      <c r="I90" s="102">
        <v>0</v>
      </c>
      <c r="J90" s="104">
        <v>100</v>
      </c>
      <c r="K90" s="102">
        <v>0</v>
      </c>
      <c r="L90" s="102">
        <v>12</v>
      </c>
      <c r="M90" s="102">
        <v>35</v>
      </c>
      <c r="N90" s="102">
        <v>33</v>
      </c>
      <c r="O90" s="102">
        <v>13</v>
      </c>
      <c r="P90" s="222">
        <v>68.900000000000006</v>
      </c>
      <c r="Q90" s="54"/>
      <c r="R90" s="54"/>
      <c r="S90" s="54"/>
      <c r="T90" s="55"/>
      <c r="U90" s="54"/>
      <c r="V90" s="54"/>
      <c r="W90" s="54"/>
    </row>
    <row r="91" spans="1:23" s="56" customFormat="1" ht="15" customHeight="1" x14ac:dyDescent="0.2">
      <c r="A91" s="355"/>
      <c r="B91" s="358"/>
      <c r="C91" s="358"/>
      <c r="D91" s="358"/>
      <c r="E91" s="103" t="s">
        <v>61</v>
      </c>
      <c r="F91" s="102">
        <v>197</v>
      </c>
      <c r="G91" s="102">
        <v>196</v>
      </c>
      <c r="H91" s="102">
        <v>0</v>
      </c>
      <c r="I91" s="102">
        <v>1</v>
      </c>
      <c r="J91" s="104">
        <v>99.49</v>
      </c>
      <c r="K91" s="102">
        <v>1</v>
      </c>
      <c r="L91" s="102">
        <v>31</v>
      </c>
      <c r="M91" s="102">
        <v>67</v>
      </c>
      <c r="N91" s="102">
        <v>71</v>
      </c>
      <c r="O91" s="102">
        <v>26</v>
      </c>
      <c r="P91" s="222">
        <v>66.41</v>
      </c>
      <c r="Q91" s="54"/>
      <c r="R91" s="54"/>
      <c r="S91" s="54"/>
      <c r="T91" s="55"/>
      <c r="U91" s="54"/>
      <c r="V91" s="54"/>
      <c r="W91" s="54"/>
    </row>
    <row r="92" spans="1:23" s="56" customFormat="1" ht="15" customHeight="1" x14ac:dyDescent="0.2">
      <c r="A92" s="353">
        <v>28</v>
      </c>
      <c r="B92" s="356" t="s">
        <v>163</v>
      </c>
      <c r="C92" s="356" t="s">
        <v>162</v>
      </c>
      <c r="D92" s="356" t="s">
        <v>191</v>
      </c>
      <c r="E92" s="103" t="s">
        <v>36</v>
      </c>
      <c r="F92" s="102">
        <v>26</v>
      </c>
      <c r="G92" s="102">
        <v>24</v>
      </c>
      <c r="H92" s="102">
        <v>0</v>
      </c>
      <c r="I92" s="102">
        <v>2</v>
      </c>
      <c r="J92" s="104">
        <v>92.31</v>
      </c>
      <c r="K92" s="102">
        <v>1</v>
      </c>
      <c r="L92" s="102">
        <v>5</v>
      </c>
      <c r="M92" s="102">
        <v>8</v>
      </c>
      <c r="N92" s="102">
        <v>5</v>
      </c>
      <c r="O92" s="102">
        <v>5</v>
      </c>
      <c r="P92" s="222">
        <v>57.6</v>
      </c>
      <c r="Q92" s="54"/>
      <c r="R92" s="54"/>
      <c r="S92" s="54"/>
      <c r="T92" s="55"/>
      <c r="U92" s="54"/>
      <c r="V92" s="54"/>
      <c r="W92" s="54"/>
    </row>
    <row r="93" spans="1:23" s="56" customFormat="1" ht="15" customHeight="1" x14ac:dyDescent="0.2">
      <c r="A93" s="354"/>
      <c r="B93" s="357"/>
      <c r="C93" s="357"/>
      <c r="D93" s="357"/>
      <c r="E93" s="103" t="s">
        <v>37</v>
      </c>
      <c r="F93" s="102">
        <v>15</v>
      </c>
      <c r="G93" s="102">
        <v>14</v>
      </c>
      <c r="H93" s="102">
        <v>0</v>
      </c>
      <c r="I93" s="102">
        <v>1</v>
      </c>
      <c r="J93" s="104">
        <v>93.33</v>
      </c>
      <c r="K93" s="102">
        <v>0</v>
      </c>
      <c r="L93" s="102">
        <v>4</v>
      </c>
      <c r="M93" s="102">
        <v>4</v>
      </c>
      <c r="N93" s="102">
        <v>4</v>
      </c>
      <c r="O93" s="102">
        <v>2</v>
      </c>
      <c r="P93" s="222">
        <v>59</v>
      </c>
      <c r="Q93" s="54"/>
      <c r="R93" s="54"/>
      <c r="S93" s="54"/>
      <c r="T93" s="55"/>
      <c r="U93" s="54"/>
      <c r="V93" s="54"/>
      <c r="W93" s="54"/>
    </row>
    <row r="94" spans="1:23" s="56" customFormat="1" ht="15" customHeight="1" x14ac:dyDescent="0.2">
      <c r="A94" s="355"/>
      <c r="B94" s="358"/>
      <c r="C94" s="358"/>
      <c r="D94" s="358"/>
      <c r="E94" s="103" t="s">
        <v>61</v>
      </c>
      <c r="F94" s="102">
        <v>41</v>
      </c>
      <c r="G94" s="102">
        <v>38</v>
      </c>
      <c r="H94" s="102">
        <v>0</v>
      </c>
      <c r="I94" s="102">
        <v>3</v>
      </c>
      <c r="J94" s="104">
        <v>92.68</v>
      </c>
      <c r="K94" s="102">
        <v>1</v>
      </c>
      <c r="L94" s="102">
        <v>9</v>
      </c>
      <c r="M94" s="102">
        <v>12</v>
      </c>
      <c r="N94" s="102">
        <v>9</v>
      </c>
      <c r="O94" s="102">
        <v>7</v>
      </c>
      <c r="P94" s="222">
        <v>58.11</v>
      </c>
      <c r="Q94" s="54"/>
      <c r="R94" s="54"/>
      <c r="S94" s="54"/>
      <c r="T94" s="55"/>
      <c r="U94" s="54"/>
      <c r="V94" s="54"/>
      <c r="W94" s="54"/>
    </row>
    <row r="95" spans="1:23" s="56" customFormat="1" ht="15" customHeight="1" x14ac:dyDescent="0.2">
      <c r="A95" s="359" t="s">
        <v>48</v>
      </c>
      <c r="B95" s="360"/>
      <c r="C95" s="360"/>
      <c r="D95" s="360"/>
      <c r="E95" s="105" t="s">
        <v>36</v>
      </c>
      <c r="F95" s="93">
        <f>IFERROR(SUMIF($E$11:$E$94,$E$95,F11:F94),"")</f>
        <v>1254</v>
      </c>
      <c r="G95" s="93">
        <f>IFERROR(SUMIF($E$11:$E$94,$E$95,G11:G94),"")</f>
        <v>1232</v>
      </c>
      <c r="H95" s="93">
        <f>IFERROR(SUMIF($E$11:$E$94,$E$95,H11:H94),"")</f>
        <v>0</v>
      </c>
      <c r="I95" s="93">
        <f>IFERROR(SUMIF($E$11:$E$94,$E$95,I11:I94),"")</f>
        <v>22</v>
      </c>
      <c r="J95" s="97">
        <f>IFERROR(IF(F95&gt;0,ROUND((G95/F95)*100,2),0),"")</f>
        <v>98.25</v>
      </c>
      <c r="K95" s="93">
        <f>IFERROR(SUMIF($E$11:$E$94,$E$95,K11:K94),"")</f>
        <v>31</v>
      </c>
      <c r="L95" s="93">
        <f>IFERROR(SUMIF($E$11:$E$94,$E$95,L11:L94),"")</f>
        <v>344</v>
      </c>
      <c r="M95" s="93">
        <f>IFERROR(SUMIF($E$11:$E$94,$E$95,M11:M94),"")</f>
        <v>450</v>
      </c>
      <c r="N95" s="93">
        <f>IFERROR(SUMIF($E$11:$E$94,$E$95,N11:N94),"")</f>
        <v>325</v>
      </c>
      <c r="O95" s="93">
        <f>IFERROR(SUMIF($E$11:$E$94,$E$95,O11:O94),"")</f>
        <v>82</v>
      </c>
      <c r="P95" s="98">
        <v>56.2</v>
      </c>
      <c r="Q95" s="54"/>
      <c r="R95" s="54"/>
      <c r="S95" s="54"/>
      <c r="T95" s="55"/>
      <c r="U95" s="54"/>
      <c r="V95" s="54"/>
      <c r="W95" s="54"/>
    </row>
    <row r="96" spans="1:23" s="56" customFormat="1" ht="15" customHeight="1" x14ac:dyDescent="0.2">
      <c r="A96" s="361"/>
      <c r="B96" s="362"/>
      <c r="C96" s="362"/>
      <c r="D96" s="362"/>
      <c r="E96" s="105" t="s">
        <v>37</v>
      </c>
      <c r="F96" s="93">
        <f>IFERROR(SUMIF($E$11:$E$94,$E$96,F11:F94),"NIL")</f>
        <v>1069</v>
      </c>
      <c r="G96" s="93">
        <f>IFERROR(SUMIF($E$11:$E$94,$E$96,G11:G94),"")</f>
        <v>1055</v>
      </c>
      <c r="H96" s="93">
        <f>IFERROR(SUMIF($E$11:$E$94,$E$96,H11:H94),"")</f>
        <v>0</v>
      </c>
      <c r="I96" s="93">
        <f>IFERROR(SUMIF($E$11:$E$94,$E$96,I11:I94),"")</f>
        <v>14</v>
      </c>
      <c r="J96" s="97">
        <f>IFERROR(IF(F96&gt;0,ROUND((G96/F96)*100,2),0),"")</f>
        <v>98.69</v>
      </c>
      <c r="K96" s="93">
        <f>IFERROR(SUMIF($E$11:$E$94,$E$96,K11:K94),"")</f>
        <v>8</v>
      </c>
      <c r="L96" s="93">
        <f>IFERROR(SUMIF($E$11:$E$94,$E$96,L11:L94),"")</f>
        <v>263</v>
      </c>
      <c r="M96" s="93">
        <f>IFERROR(SUMIF($E$11:$E$94,$E$96,M11:M94),"")</f>
        <v>409</v>
      </c>
      <c r="N96" s="93">
        <f>IFERROR(SUMIF($E$11:$E$94,$E$96,N11:N94),"")</f>
        <v>301</v>
      </c>
      <c r="O96" s="93">
        <f>IFERROR(SUMIF($E$11:$E$94,$E$96,O11:O94),"")</f>
        <v>74</v>
      </c>
      <c r="P96" s="98">
        <v>59.9</v>
      </c>
      <c r="Q96" s="54"/>
      <c r="R96" s="54"/>
      <c r="S96" s="54"/>
      <c r="T96" s="55"/>
      <c r="U96" s="54"/>
      <c r="V96" s="54"/>
      <c r="W96" s="54"/>
    </row>
    <row r="97" spans="1:23" s="56" customFormat="1" ht="15" customHeight="1" x14ac:dyDescent="0.2">
      <c r="A97" s="363"/>
      <c r="B97" s="364"/>
      <c r="C97" s="364"/>
      <c r="D97" s="364"/>
      <c r="E97" s="105" t="s">
        <v>61</v>
      </c>
      <c r="F97" s="93">
        <f>IFERROR(SUMIF($E$11:$E$94,$E$97,F11:F94),"")</f>
        <v>2323</v>
      </c>
      <c r="G97" s="93">
        <f>IFERROR(SUMIF($E$11:$E$94,$E$97,G11:G94),"")</f>
        <v>2287</v>
      </c>
      <c r="H97" s="93">
        <f>IFERROR(SUMIF($E$11:$E$94,$E$97,H11:H94),"")</f>
        <v>0</v>
      </c>
      <c r="I97" s="93">
        <f>IFERROR(SUMIF($E$11:$E$94,$E$97,I11:I94),"")</f>
        <v>36</v>
      </c>
      <c r="J97" s="97">
        <f>IFERROR(IF(F97&gt;0,ROUND((G97/F97)*100,2),0),"")</f>
        <v>98.45</v>
      </c>
      <c r="K97" s="93">
        <f>IFERROR(SUMIF($E$11:$E$94,$E$97,K11:K94),"")</f>
        <v>39</v>
      </c>
      <c r="L97" s="93">
        <f>IFERROR(SUMIF($E$11:$E$94,$E$97,L11:L94),"")</f>
        <v>607</v>
      </c>
      <c r="M97" s="93">
        <f>IFERROR(SUMIF($E$11:$E$94,$E$97,M11:M94),"")</f>
        <v>859</v>
      </c>
      <c r="N97" s="93">
        <f>IFERROR(SUMIF($E$11:$E$94,$E$97,N11:N94),"")</f>
        <v>626</v>
      </c>
      <c r="O97" s="93">
        <f>IFERROR(SUMIF($E$11:$E$94,$E$97,O11:O94),"")</f>
        <v>156</v>
      </c>
      <c r="P97" s="98">
        <v>57.9</v>
      </c>
      <c r="Q97" s="54"/>
      <c r="R97" s="54"/>
      <c r="S97" s="54"/>
      <c r="T97" s="55"/>
      <c r="U97" s="54"/>
      <c r="V97" s="54"/>
      <c r="W97" s="54"/>
    </row>
    <row r="98" spans="1:23" ht="20.100000000000001" customHeight="1" x14ac:dyDescent="0.2">
      <c r="A98" s="365" t="s">
        <v>160</v>
      </c>
      <c r="B98" s="366"/>
      <c r="C98" s="366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8"/>
    </row>
    <row r="99" spans="1:23" s="68" customFormat="1" ht="20.100000000000001" customHeight="1" x14ac:dyDescent="0.2">
      <c r="A99" s="62"/>
      <c r="B99" s="60" t="s">
        <v>192</v>
      </c>
      <c r="C99" s="60"/>
      <c r="D99" s="63"/>
      <c r="E99" s="61"/>
      <c r="F99" s="61"/>
      <c r="G99" s="61"/>
      <c r="H99" s="61"/>
      <c r="I99" s="61"/>
      <c r="J99" s="61"/>
      <c r="K99" s="61"/>
      <c r="L99" s="61"/>
      <c r="M99" s="61"/>
      <c r="N99" s="294"/>
      <c r="O99" s="61"/>
      <c r="P99" s="64"/>
      <c r="Q99" s="66"/>
      <c r="R99" s="66"/>
      <c r="S99" s="66"/>
      <c r="T99" s="67"/>
      <c r="U99" s="66"/>
      <c r="V99" s="66"/>
      <c r="W99" s="66"/>
    </row>
    <row r="100" spans="1:23" s="68" customFormat="1" ht="20.100000000000001" customHeight="1" x14ac:dyDescent="0.2">
      <c r="A100" s="571">
        <v>44029</v>
      </c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7"/>
      <c r="Q100" s="66"/>
      <c r="R100" s="66"/>
      <c r="S100" s="66"/>
      <c r="T100" s="67"/>
      <c r="U100" s="66"/>
      <c r="V100" s="66"/>
      <c r="W100" s="66"/>
    </row>
    <row r="101" spans="1:23" s="68" customFormat="1" ht="20.100000000000001" customHeight="1" x14ac:dyDescent="0.2">
      <c r="A101" s="62"/>
      <c r="B101" s="60" t="s">
        <v>193</v>
      </c>
      <c r="C101" s="60"/>
      <c r="D101" s="53"/>
      <c r="E101" s="61"/>
      <c r="F101" s="61"/>
      <c r="G101" s="61"/>
      <c r="H101" s="61"/>
      <c r="I101" s="61"/>
      <c r="J101" s="61"/>
      <c r="K101" s="61"/>
      <c r="L101" s="61"/>
      <c r="M101" s="61"/>
      <c r="N101" s="294"/>
      <c r="O101" s="61"/>
      <c r="P101" s="64"/>
      <c r="Q101" s="66"/>
      <c r="R101" s="66"/>
      <c r="S101" s="66"/>
      <c r="T101" s="67"/>
      <c r="U101" s="66"/>
      <c r="V101" s="66"/>
      <c r="W101" s="66"/>
    </row>
    <row r="102" spans="1:23" s="68" customFormat="1" ht="20.100000000000001" customHeight="1" thickBot="1" x14ac:dyDescent="0.25">
      <c r="A102" s="348"/>
      <c r="B102" s="349"/>
      <c r="C102" s="349"/>
      <c r="D102" s="350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2"/>
      <c r="Q102" s="66"/>
      <c r="R102" s="66"/>
      <c r="S102" s="66"/>
      <c r="T102" s="67"/>
      <c r="U102" s="66"/>
      <c r="V102" s="66"/>
      <c r="W102" s="66"/>
    </row>
    <row r="1084" spans="1:23" ht="24.95" customHeight="1" x14ac:dyDescent="0.2">
      <c r="A1084" s="106"/>
      <c r="B1084" s="106"/>
      <c r="C1084" s="106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41"/>
      <c r="O1084" s="2"/>
      <c r="P1084" s="2"/>
      <c r="Q1084" s="2"/>
      <c r="R1084" s="2"/>
      <c r="S1084" s="2"/>
      <c r="T1084" s="2"/>
      <c r="U1084" s="2"/>
      <c r="V1084" s="2"/>
      <c r="W1084" s="2"/>
    </row>
    <row r="1085" spans="1:23" ht="24.95" customHeight="1" x14ac:dyDescent="0.2">
      <c r="A1085" s="107"/>
      <c r="B1085" s="107"/>
      <c r="C1085" s="107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41"/>
      <c r="O1085" s="2"/>
      <c r="P1085" s="2"/>
      <c r="Q1085" s="2"/>
      <c r="R1085" s="2"/>
      <c r="S1085" s="2"/>
      <c r="T1085" s="2"/>
      <c r="U1085" s="2"/>
      <c r="V1085" s="2"/>
      <c r="W1085" s="2"/>
    </row>
    <row r="1086" spans="1:23" ht="24.95" customHeight="1" x14ac:dyDescent="0.2">
      <c r="A1086" s="107"/>
      <c r="B1086" s="107"/>
      <c r="C1086" s="107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41"/>
      <c r="O1086" s="2"/>
      <c r="P1086" s="2"/>
      <c r="Q1086" s="2"/>
      <c r="R1086" s="2"/>
      <c r="S1086" s="2"/>
      <c r="T1086" s="2"/>
      <c r="U1086" s="2"/>
      <c r="V1086" s="2"/>
      <c r="W1086" s="2"/>
    </row>
    <row r="1087" spans="1:23" ht="24.95" customHeight="1" x14ac:dyDescent="0.2">
      <c r="A1087" s="107"/>
      <c r="B1087" s="107"/>
      <c r="C1087" s="107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41"/>
      <c r="O1087" s="2"/>
      <c r="P1087" s="2"/>
      <c r="Q1087" s="2"/>
      <c r="R1087" s="2"/>
      <c r="S1087" s="2"/>
      <c r="T1087" s="2"/>
      <c r="U1087" s="2"/>
      <c r="V1087" s="2"/>
      <c r="W1087" s="2"/>
    </row>
    <row r="1088" spans="1:23" ht="24.95" customHeight="1" x14ac:dyDescent="0.2">
      <c r="A1088" s="107"/>
      <c r="B1088" s="107"/>
      <c r="C1088" s="107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41"/>
      <c r="O1088" s="2"/>
      <c r="P1088" s="2"/>
      <c r="Q1088" s="2"/>
      <c r="R1088" s="2"/>
      <c r="S1088" s="2"/>
      <c r="T1088" s="2"/>
      <c r="U1088" s="2"/>
      <c r="V1088" s="2"/>
      <c r="W1088" s="2"/>
    </row>
    <row r="1089" spans="1:23" ht="24.95" customHeight="1" x14ac:dyDescent="0.2">
      <c r="A1089" s="107"/>
      <c r="B1089" s="107"/>
      <c r="C1089" s="107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41"/>
      <c r="O1089" s="2"/>
      <c r="P1089" s="2"/>
      <c r="Q1089" s="2"/>
      <c r="R1089" s="2"/>
      <c r="S1089" s="2"/>
      <c r="T1089" s="2"/>
      <c r="U1089" s="2"/>
      <c r="V1089" s="2"/>
      <c r="W1089" s="2"/>
    </row>
    <row r="1090" spans="1:23" ht="24.95" customHeight="1" x14ac:dyDescent="0.2">
      <c r="A1090" s="107"/>
      <c r="B1090" s="107"/>
      <c r="C1090" s="107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41"/>
      <c r="O1090" s="2"/>
      <c r="P1090" s="2"/>
      <c r="Q1090" s="2"/>
      <c r="R1090" s="2"/>
      <c r="S1090" s="2"/>
      <c r="T1090" s="2"/>
      <c r="U1090" s="2"/>
      <c r="V1090" s="2"/>
      <c r="W1090" s="2"/>
    </row>
    <row r="1091" spans="1:23" ht="24.95" customHeight="1" x14ac:dyDescent="0.2">
      <c r="A1091" s="107"/>
      <c r="B1091" s="107"/>
      <c r="C1091" s="107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41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ht="24.95" customHeight="1" x14ac:dyDescent="0.2">
      <c r="A1092" s="107"/>
      <c r="B1092" s="107"/>
      <c r="C1092" s="107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41"/>
      <c r="O1092" s="2"/>
      <c r="P1092" s="2"/>
      <c r="Q1092" s="2"/>
      <c r="R1092" s="2"/>
      <c r="S1092" s="2"/>
      <c r="T1092" s="2"/>
      <c r="U1092" s="2"/>
      <c r="V1092" s="2"/>
      <c r="W1092" s="2"/>
    </row>
    <row r="1093" spans="1:23" ht="24.95" customHeight="1" x14ac:dyDescent="0.2">
      <c r="A1093" s="107"/>
      <c r="B1093" s="107"/>
      <c r="C1093" s="107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41"/>
      <c r="O1093" s="2"/>
      <c r="P1093" s="2"/>
      <c r="Q1093" s="2"/>
      <c r="R1093" s="2"/>
      <c r="S1093" s="2"/>
      <c r="T1093" s="2"/>
      <c r="U1093" s="2"/>
      <c r="V1093" s="2"/>
      <c r="W1093" s="2"/>
    </row>
    <row r="1094" spans="1:23" ht="24.95" customHeight="1" x14ac:dyDescent="0.2">
      <c r="A1094" s="107"/>
      <c r="B1094" s="107"/>
      <c r="C1094" s="107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41"/>
      <c r="O1094" s="2"/>
      <c r="P1094" s="2"/>
      <c r="Q1094" s="2"/>
      <c r="R1094" s="2"/>
      <c r="S1094" s="2"/>
      <c r="T1094" s="2"/>
      <c r="U1094" s="2"/>
      <c r="V1094" s="2"/>
      <c r="W1094" s="2"/>
    </row>
    <row r="1095" spans="1:23" ht="24.95" customHeight="1" x14ac:dyDescent="0.2">
      <c r="A1095" s="107"/>
      <c r="B1095" s="107"/>
      <c r="C1095" s="107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41"/>
      <c r="O1095" s="2"/>
      <c r="P1095" s="2"/>
      <c r="Q1095" s="2"/>
      <c r="R1095" s="2"/>
      <c r="S1095" s="2"/>
      <c r="T1095" s="2"/>
      <c r="U1095" s="2"/>
      <c r="V1095" s="2"/>
      <c r="W1095" s="2"/>
    </row>
    <row r="1096" spans="1:23" ht="24.95" customHeight="1" x14ac:dyDescent="0.2">
      <c r="A1096" s="107"/>
      <c r="B1096" s="107"/>
      <c r="C1096" s="107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41"/>
      <c r="O1096" s="2"/>
      <c r="P1096" s="2"/>
      <c r="Q1096" s="2"/>
      <c r="R1096" s="2"/>
      <c r="S1096" s="2"/>
      <c r="T1096" s="2"/>
      <c r="U1096" s="2"/>
      <c r="V1096" s="2"/>
      <c r="W1096" s="2"/>
    </row>
    <row r="1097" spans="1:23" ht="24.95" customHeight="1" x14ac:dyDescent="0.2">
      <c r="A1097" s="107"/>
      <c r="B1097" s="107"/>
      <c r="C1097" s="107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41"/>
      <c r="O1097" s="2"/>
      <c r="P1097" s="2"/>
      <c r="Q1097" s="2"/>
      <c r="R1097" s="2"/>
      <c r="S1097" s="2"/>
      <c r="T1097" s="2"/>
      <c r="U1097" s="2"/>
      <c r="V1097" s="2"/>
      <c r="W1097" s="2"/>
    </row>
    <row r="1098" spans="1:23" ht="24.95" customHeight="1" x14ac:dyDescent="0.2">
      <c r="A1098" s="107"/>
      <c r="B1098" s="107"/>
      <c r="C1098" s="107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41"/>
      <c r="O1098" s="2"/>
      <c r="P1098" s="2"/>
      <c r="Q1098" s="2"/>
      <c r="R1098" s="2"/>
      <c r="S1098" s="2"/>
      <c r="T1098" s="2"/>
      <c r="U1098" s="2"/>
      <c r="V1098" s="2"/>
      <c r="W1098" s="2"/>
    </row>
    <row r="1099" spans="1:23" ht="24.95" customHeight="1" x14ac:dyDescent="0.2">
      <c r="A1099" s="107"/>
      <c r="B1099" s="107"/>
      <c r="C1099" s="107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41"/>
      <c r="O1099" s="2"/>
      <c r="P1099" s="2"/>
      <c r="Q1099" s="2"/>
      <c r="R1099" s="2"/>
      <c r="S1099" s="2"/>
      <c r="T1099" s="2"/>
      <c r="U1099" s="2"/>
      <c r="V1099" s="2"/>
      <c r="W1099" s="2"/>
    </row>
    <row r="1100" spans="1:23" ht="24.95" customHeight="1" x14ac:dyDescent="0.2">
      <c r="A1100" s="107"/>
      <c r="B1100" s="107"/>
      <c r="C1100" s="107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41"/>
      <c r="O1100" s="2"/>
      <c r="P1100" s="2"/>
      <c r="Q1100" s="2"/>
      <c r="R1100" s="2"/>
      <c r="S1100" s="2"/>
      <c r="T1100" s="2"/>
      <c r="U1100" s="2"/>
      <c r="V1100" s="2"/>
      <c r="W1100" s="2"/>
    </row>
    <row r="1101" spans="1:23" ht="24.95" customHeight="1" x14ac:dyDescent="0.2">
      <c r="A1101" s="107"/>
      <c r="B1101" s="107"/>
      <c r="C1101" s="107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41"/>
      <c r="O1101" s="2"/>
      <c r="P1101" s="2"/>
      <c r="Q1101" s="2"/>
      <c r="R1101" s="2"/>
      <c r="S1101" s="2"/>
      <c r="T1101" s="2"/>
      <c r="U1101" s="2"/>
      <c r="V1101" s="2"/>
      <c r="W1101" s="2"/>
    </row>
    <row r="1102" spans="1:23" ht="24.95" customHeight="1" x14ac:dyDescent="0.2">
      <c r="A1102" s="107"/>
      <c r="B1102" s="107"/>
      <c r="C1102" s="107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41"/>
      <c r="O1102" s="2"/>
      <c r="P1102" s="2"/>
      <c r="Q1102" s="2"/>
      <c r="R1102" s="2"/>
      <c r="S1102" s="2"/>
      <c r="T1102" s="2"/>
      <c r="U1102" s="2"/>
      <c r="V1102" s="2"/>
      <c r="W1102" s="2"/>
    </row>
    <row r="1103" spans="1:23" ht="24.95" customHeight="1" x14ac:dyDescent="0.2">
      <c r="A1103" s="107"/>
      <c r="B1103" s="107"/>
      <c r="C1103" s="107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41"/>
      <c r="O1103" s="2"/>
      <c r="P1103" s="2"/>
      <c r="Q1103" s="2"/>
      <c r="R1103" s="2"/>
      <c r="S1103" s="2"/>
      <c r="T1103" s="2"/>
      <c r="U1103" s="2"/>
      <c r="V1103" s="2"/>
      <c r="W1103" s="2"/>
    </row>
  </sheetData>
  <sheetProtection algorithmName="SHA-512" hashValue="aVuAhZ6Vfv24UHg8ExjaUNjyNZMF98EB3VlQAIAANavD1Bcznzc8L+tnbKNWK6styYhWK1VCgPXxMnBd2cQMkA==" saltValue="z2cjIGytSAzM0et8eo+pQQ==" spinCount="100000" sheet="1" objects="1" scenarios="1"/>
  <mergeCells count="141">
    <mergeCell ref="A1:P1"/>
    <mergeCell ref="A2:P2"/>
    <mergeCell ref="A3:P3"/>
    <mergeCell ref="A4:P4"/>
    <mergeCell ref="A5:P5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L9:L10"/>
    <mergeCell ref="A11:A13"/>
    <mergeCell ref="B11:B13"/>
    <mergeCell ref="C11:C13"/>
    <mergeCell ref="D11:D13"/>
    <mergeCell ref="F9:F10"/>
    <mergeCell ref="G9:G10"/>
    <mergeCell ref="H9:H10"/>
    <mergeCell ref="I9:I10"/>
    <mergeCell ref="K9:K10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68:A70"/>
    <mergeCell ref="B68:B70"/>
    <mergeCell ref="C68:C70"/>
    <mergeCell ref="D68:D70"/>
    <mergeCell ref="A71:A73"/>
    <mergeCell ref="B71:B73"/>
    <mergeCell ref="C71:C73"/>
    <mergeCell ref="D71:D73"/>
    <mergeCell ref="A62:A64"/>
    <mergeCell ref="B62:B64"/>
    <mergeCell ref="C62:C64"/>
    <mergeCell ref="D62:D64"/>
    <mergeCell ref="A65:A67"/>
    <mergeCell ref="B65:B67"/>
    <mergeCell ref="C65:C67"/>
    <mergeCell ref="D65:D67"/>
    <mergeCell ref="A80:A82"/>
    <mergeCell ref="B80:B82"/>
    <mergeCell ref="C80:C82"/>
    <mergeCell ref="D80:D82"/>
    <mergeCell ref="A83:A85"/>
    <mergeCell ref="B83:B85"/>
    <mergeCell ref="C83:C85"/>
    <mergeCell ref="D83:D85"/>
    <mergeCell ref="A74:A76"/>
    <mergeCell ref="B74:B76"/>
    <mergeCell ref="C74:C76"/>
    <mergeCell ref="D74:D76"/>
    <mergeCell ref="A77:A79"/>
    <mergeCell ref="B77:B79"/>
    <mergeCell ref="C77:C79"/>
    <mergeCell ref="D77:D79"/>
    <mergeCell ref="A92:A94"/>
    <mergeCell ref="B92:B94"/>
    <mergeCell ref="C92:C94"/>
    <mergeCell ref="D92:D94"/>
    <mergeCell ref="A86:A88"/>
    <mergeCell ref="B86:B88"/>
    <mergeCell ref="C86:C88"/>
    <mergeCell ref="D86:D88"/>
    <mergeCell ref="A89:A91"/>
    <mergeCell ref="B89:B91"/>
    <mergeCell ref="C89:C91"/>
    <mergeCell ref="D89:D91"/>
    <mergeCell ref="A100:P100"/>
    <mergeCell ref="A102:P102"/>
    <mergeCell ref="A95:D97"/>
    <mergeCell ref="A98:P98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028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194" bestFit="1" customWidth="1"/>
    <col min="2" max="2" width="30.7109375" style="195" customWidth="1"/>
    <col min="3" max="10" width="8.7109375" style="196" customWidth="1"/>
    <col min="11" max="11" width="4.140625" style="196" customWidth="1"/>
    <col min="12" max="15" width="10.7109375" style="196" customWidth="1"/>
    <col min="16" max="16" width="10.7109375" style="195" customWidth="1"/>
    <col min="17" max="19" width="10.7109375" style="196" customWidth="1"/>
    <col min="20" max="21" width="10.7109375" style="168" customWidth="1"/>
    <col min="22" max="24" width="25.7109375" style="168" customWidth="1"/>
    <col min="25" max="16384" width="9.140625" style="168"/>
  </cols>
  <sheetData>
    <row r="1" spans="1:21" ht="20.100000000000001" customHeight="1" x14ac:dyDescent="0.2">
      <c r="A1" s="452" t="s">
        <v>104</v>
      </c>
      <c r="B1" s="453"/>
      <c r="C1" s="453"/>
      <c r="D1" s="453"/>
      <c r="E1" s="453"/>
      <c r="F1" s="453"/>
      <c r="G1" s="453"/>
      <c r="H1" s="453"/>
      <c r="I1" s="453"/>
      <c r="J1" s="454"/>
      <c r="K1" s="144"/>
      <c r="L1" s="266"/>
      <c r="M1" s="266"/>
      <c r="N1" s="266"/>
      <c r="O1" s="122"/>
      <c r="P1" s="122"/>
      <c r="Q1" s="122"/>
      <c r="R1" s="122"/>
      <c r="S1" s="122"/>
      <c r="T1" s="122"/>
      <c r="U1" s="122"/>
    </row>
    <row r="2" spans="1:21" ht="20.100000000000001" customHeight="1" x14ac:dyDescent="0.2">
      <c r="A2" s="455" t="s">
        <v>157</v>
      </c>
      <c r="B2" s="456"/>
      <c r="C2" s="456"/>
      <c r="D2" s="456"/>
      <c r="E2" s="456"/>
      <c r="F2" s="456"/>
      <c r="G2" s="456"/>
      <c r="H2" s="456"/>
      <c r="I2" s="456"/>
      <c r="J2" s="457"/>
      <c r="K2" s="145"/>
      <c r="L2" s="266"/>
      <c r="M2" s="266"/>
      <c r="N2" s="266"/>
      <c r="O2" s="122"/>
      <c r="P2" s="122"/>
      <c r="Q2" s="122"/>
      <c r="R2" s="122"/>
      <c r="S2" s="122"/>
      <c r="T2" s="122"/>
      <c r="U2" s="122"/>
    </row>
    <row r="3" spans="1:21" ht="20.100000000000001" customHeight="1" x14ac:dyDescent="0.25">
      <c r="A3" s="458" t="s">
        <v>158</v>
      </c>
      <c r="B3" s="459"/>
      <c r="C3" s="459"/>
      <c r="D3" s="459"/>
      <c r="E3" s="459"/>
      <c r="F3" s="459"/>
      <c r="G3" s="459"/>
      <c r="H3" s="459"/>
      <c r="I3" s="459"/>
      <c r="J3" s="460"/>
      <c r="K3" s="169"/>
      <c r="L3" s="170"/>
      <c r="M3" s="171"/>
      <c r="N3" s="171"/>
      <c r="O3" s="124"/>
      <c r="P3" s="124"/>
      <c r="Q3" s="124"/>
      <c r="R3" s="124"/>
      <c r="S3" s="124"/>
      <c r="T3" s="124"/>
      <c r="U3" s="124"/>
    </row>
    <row r="4" spans="1:21" ht="9.9499999999999993" customHeight="1" x14ac:dyDescent="0.2">
      <c r="A4" s="461"/>
      <c r="B4" s="439"/>
      <c r="C4" s="439"/>
      <c r="D4" s="439"/>
      <c r="E4" s="439"/>
      <c r="F4" s="439"/>
      <c r="G4" s="439"/>
      <c r="H4" s="439"/>
      <c r="I4" s="439"/>
      <c r="J4" s="440"/>
      <c r="K4" s="147"/>
      <c r="L4" s="266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20.100000000000001" customHeight="1" x14ac:dyDescent="0.2">
      <c r="A5" s="462" t="s">
        <v>159</v>
      </c>
      <c r="B5" s="439"/>
      <c r="C5" s="439"/>
      <c r="D5" s="439"/>
      <c r="E5" s="439"/>
      <c r="F5" s="439"/>
      <c r="G5" s="439"/>
      <c r="H5" s="439"/>
      <c r="I5" s="439"/>
      <c r="J5" s="440"/>
      <c r="K5" s="148"/>
      <c r="L5" s="266"/>
      <c r="M5" s="266"/>
      <c r="N5" s="266"/>
      <c r="O5" s="122"/>
      <c r="P5" s="122"/>
      <c r="Q5" s="122"/>
      <c r="R5" s="122"/>
      <c r="S5" s="122"/>
      <c r="T5" s="122"/>
      <c r="U5" s="122"/>
    </row>
    <row r="6" spans="1:21" ht="20.100000000000001" customHeight="1" x14ac:dyDescent="0.2">
      <c r="A6" s="449" t="s">
        <v>143</v>
      </c>
      <c r="B6" s="450"/>
      <c r="C6" s="450"/>
      <c r="D6" s="450"/>
      <c r="E6" s="450"/>
      <c r="F6" s="450"/>
      <c r="G6" s="450"/>
      <c r="H6" s="450"/>
      <c r="I6" s="450"/>
      <c r="J6" s="451"/>
      <c r="K6" s="149"/>
      <c r="L6" s="267"/>
      <c r="M6" s="267"/>
      <c r="N6" s="267"/>
      <c r="O6" s="122"/>
      <c r="P6" s="122"/>
      <c r="Q6" s="122"/>
      <c r="R6" s="122"/>
      <c r="S6" s="122"/>
      <c r="T6" s="122"/>
      <c r="U6" s="122"/>
    </row>
    <row r="7" spans="1:21" ht="9.9499999999999993" customHeight="1" x14ac:dyDescent="0.2">
      <c r="A7" s="438"/>
      <c r="B7" s="439"/>
      <c r="C7" s="439"/>
      <c r="D7" s="439"/>
      <c r="E7" s="439"/>
      <c r="F7" s="439"/>
      <c r="G7" s="439"/>
      <c r="H7" s="439"/>
      <c r="I7" s="439"/>
      <c r="J7" s="440"/>
      <c r="K7" s="262"/>
      <c r="L7" s="266"/>
      <c r="M7" s="266"/>
      <c r="N7" s="266"/>
      <c r="O7" s="266"/>
      <c r="P7" s="266"/>
      <c r="Q7" s="266"/>
      <c r="R7" s="266"/>
      <c r="S7" s="266"/>
      <c r="T7" s="266"/>
      <c r="U7" s="266"/>
    </row>
    <row r="8" spans="1:21" s="181" customFormat="1" ht="15" customHeight="1" x14ac:dyDescent="0.2">
      <c r="A8" s="441" t="s">
        <v>134</v>
      </c>
      <c r="B8" s="443" t="s">
        <v>32</v>
      </c>
      <c r="C8" s="445" t="s">
        <v>96</v>
      </c>
      <c r="D8" s="445"/>
      <c r="E8" s="445"/>
      <c r="F8" s="445" t="s">
        <v>21</v>
      </c>
      <c r="G8" s="445"/>
      <c r="H8" s="445"/>
      <c r="I8" s="445"/>
      <c r="J8" s="446"/>
      <c r="K8" s="197"/>
      <c r="L8" s="130"/>
      <c r="M8" s="132"/>
      <c r="N8" s="132"/>
      <c r="O8" s="132"/>
      <c r="P8" s="132"/>
      <c r="Q8" s="132"/>
      <c r="R8" s="132"/>
      <c r="S8" s="132"/>
      <c r="T8" s="132"/>
      <c r="U8" s="132"/>
    </row>
    <row r="9" spans="1:21" s="181" customFormat="1" ht="15" customHeight="1" x14ac:dyDescent="0.2">
      <c r="A9" s="442"/>
      <c r="B9" s="444"/>
      <c r="C9" s="271" t="s">
        <v>97</v>
      </c>
      <c r="D9" s="271" t="s">
        <v>98</v>
      </c>
      <c r="E9" s="271" t="s">
        <v>99</v>
      </c>
      <c r="F9" s="271" t="s">
        <v>97</v>
      </c>
      <c r="G9" s="271" t="s">
        <v>28</v>
      </c>
      <c r="H9" s="271" t="s">
        <v>98</v>
      </c>
      <c r="I9" s="271" t="s">
        <v>28</v>
      </c>
      <c r="J9" s="272" t="s">
        <v>99</v>
      </c>
      <c r="K9" s="197"/>
      <c r="L9" s="130"/>
      <c r="M9" s="132"/>
      <c r="N9" s="132"/>
      <c r="O9" s="132"/>
      <c r="P9" s="132"/>
      <c r="Q9" s="132"/>
      <c r="R9" s="132"/>
      <c r="S9" s="132"/>
      <c r="T9" s="132"/>
      <c r="U9" s="132"/>
    </row>
    <row r="10" spans="1:21" s="181" customFormat="1" ht="15" customHeight="1" x14ac:dyDescent="0.2">
      <c r="A10" s="447" t="s">
        <v>60</v>
      </c>
      <c r="B10" s="448"/>
      <c r="C10" s="93" t="str">
        <f>IFERROR(SUM(#REF!),"NIL")</f>
        <v>NIL</v>
      </c>
      <c r="D10" s="93" t="str">
        <f>IFERROR(SUM(#REF!),"")</f>
        <v/>
      </c>
      <c r="E10" s="93" t="str">
        <f>IFERROR(SUM(#REF!),"")</f>
        <v/>
      </c>
      <c r="F10" s="93" t="str">
        <f>IFERROR(SUM(#REF!),"")</f>
        <v/>
      </c>
      <c r="G10" s="277" t="str">
        <f>IFERROR(IF(C10&gt;0,ROUND((F10/C10)*100,2),0),"")</f>
        <v/>
      </c>
      <c r="H10" s="93" t="str">
        <f>IFERROR(SUM(#REF!),"")</f>
        <v/>
      </c>
      <c r="I10" s="277" t="str">
        <f>IFERROR(IF(D10&gt;0,ROUND((H10/D10)*100,2),0),"")</f>
        <v/>
      </c>
      <c r="J10" s="278" t="str">
        <f>IFERROR(SUM(#REF!),"")</f>
        <v/>
      </c>
      <c r="K10" s="198"/>
      <c r="L10" s="199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ht="20.100000000000001" customHeight="1" x14ac:dyDescent="0.2">
      <c r="A11" s="430" t="s">
        <v>160</v>
      </c>
      <c r="B11" s="431"/>
      <c r="C11" s="431"/>
      <c r="D11" s="431"/>
      <c r="E11" s="431"/>
      <c r="F11" s="431"/>
      <c r="G11" s="431"/>
      <c r="H11" s="431"/>
      <c r="I11" s="431"/>
      <c r="J11" s="432"/>
      <c r="K11" s="179"/>
      <c r="L11" s="135"/>
      <c r="M11" s="135"/>
      <c r="N11" s="135"/>
      <c r="O11" s="135"/>
      <c r="P11" s="135"/>
      <c r="Q11" s="135"/>
      <c r="R11" s="135"/>
      <c r="S11" s="135"/>
      <c r="T11" s="135"/>
      <c r="U11" s="132"/>
    </row>
    <row r="12" spans="1:21" s="181" customFormat="1" ht="20.100000000000001" customHeight="1" x14ac:dyDescent="0.2">
      <c r="A12" s="263"/>
      <c r="B12" s="183" t="s">
        <v>192</v>
      </c>
      <c r="C12" s="264"/>
      <c r="D12" s="264"/>
      <c r="E12" s="264"/>
      <c r="F12" s="264"/>
      <c r="G12" s="264"/>
      <c r="H12" s="264"/>
      <c r="I12" s="264"/>
      <c r="J12" s="265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</row>
    <row r="13" spans="1:21" s="181" customFormat="1" ht="20.100000000000001" customHeight="1" x14ac:dyDescent="0.2">
      <c r="A13" s="572">
        <v>44029</v>
      </c>
      <c r="B13" s="433"/>
      <c r="C13" s="433"/>
      <c r="D13" s="433"/>
      <c r="E13" s="433"/>
      <c r="F13" s="433"/>
      <c r="G13" s="433"/>
      <c r="H13" s="433"/>
      <c r="I13" s="433"/>
      <c r="J13" s="434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</row>
    <row r="14" spans="1:21" s="181" customFormat="1" ht="20.100000000000001" customHeight="1" x14ac:dyDescent="0.2">
      <c r="A14" s="263"/>
      <c r="B14" s="182" t="s">
        <v>193</v>
      </c>
      <c r="C14" s="264"/>
      <c r="D14" s="264"/>
      <c r="E14" s="264"/>
      <c r="F14" s="264"/>
      <c r="G14" s="264"/>
      <c r="H14" s="264"/>
      <c r="I14" s="264"/>
      <c r="J14" s="270"/>
      <c r="K14" s="185"/>
      <c r="L14" s="185"/>
      <c r="M14" s="185"/>
      <c r="N14" s="185"/>
      <c r="O14" s="180"/>
      <c r="P14" s="180"/>
      <c r="Q14" s="180"/>
      <c r="R14" s="180"/>
      <c r="S14" s="180"/>
      <c r="T14" s="180"/>
      <c r="U14" s="180"/>
    </row>
    <row r="15" spans="1:21" s="181" customFormat="1" ht="20.100000000000001" customHeight="1" thickBot="1" x14ac:dyDescent="0.25">
      <c r="A15" s="435"/>
      <c r="B15" s="436"/>
      <c r="C15" s="436"/>
      <c r="D15" s="436"/>
      <c r="E15" s="436"/>
      <c r="F15" s="436"/>
      <c r="G15" s="436"/>
      <c r="H15" s="436"/>
      <c r="I15" s="436"/>
      <c r="J15" s="437"/>
      <c r="K15" s="185"/>
      <c r="L15" s="185"/>
      <c r="M15" s="185"/>
      <c r="N15" s="185"/>
      <c r="O15" s="180"/>
      <c r="P15" s="180"/>
      <c r="Q15" s="180"/>
      <c r="R15" s="180"/>
      <c r="S15" s="180"/>
      <c r="T15" s="180"/>
      <c r="U15" s="180"/>
    </row>
    <row r="16" spans="1:21" ht="24.95" customHeight="1" x14ac:dyDescent="0.2">
      <c r="A16" s="135"/>
      <c r="B16" s="135"/>
      <c r="C16" s="135"/>
      <c r="D16" s="135"/>
      <c r="E16" s="135"/>
      <c r="F16" s="135"/>
      <c r="G16" s="135"/>
      <c r="H16" s="135"/>
      <c r="I16" s="135"/>
      <c r="J16" s="173"/>
      <c r="K16" s="186"/>
      <c r="L16" s="186"/>
      <c r="M16" s="186"/>
      <c r="N16" s="186"/>
      <c r="O16" s="135"/>
      <c r="P16" s="135"/>
      <c r="Q16" s="135"/>
      <c r="R16" s="135"/>
      <c r="S16" s="135"/>
      <c r="T16" s="135"/>
      <c r="U16" s="132"/>
    </row>
    <row r="17" spans="1:21" ht="24.95" customHeight="1" x14ac:dyDescent="0.2">
      <c r="A17" s="135"/>
      <c r="B17" s="135"/>
      <c r="C17" s="132"/>
      <c r="D17" s="132"/>
      <c r="E17" s="132"/>
      <c r="F17" s="132"/>
      <c r="G17" s="132"/>
      <c r="H17" s="132"/>
      <c r="I17" s="132"/>
      <c r="J17" s="135"/>
      <c r="K17" s="135"/>
      <c r="L17" s="135"/>
      <c r="M17" s="132"/>
      <c r="N17" s="135"/>
      <c r="O17" s="135"/>
      <c r="P17" s="135"/>
      <c r="Q17" s="135"/>
      <c r="R17" s="135"/>
      <c r="S17" s="135"/>
      <c r="T17" s="135"/>
      <c r="U17" s="132"/>
    </row>
    <row r="18" spans="1:21" ht="24.95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24.95" customHeight="1" x14ac:dyDescent="0.2">
      <c r="A19" s="135"/>
      <c r="B19" s="135"/>
      <c r="C19" s="173"/>
      <c r="D19" s="173"/>
      <c r="E19" s="173"/>
      <c r="F19" s="173"/>
      <c r="G19" s="173"/>
      <c r="H19" s="173"/>
      <c r="I19" s="173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ht="24.95" customHeight="1" x14ac:dyDescent="0.2">
      <c r="A20" s="135"/>
      <c r="B20" s="135"/>
      <c r="C20" s="173"/>
      <c r="D20" s="173"/>
      <c r="E20" s="173"/>
      <c r="F20" s="173"/>
      <c r="G20" s="173"/>
      <c r="H20" s="173"/>
      <c r="I20" s="173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ht="24.95" customHeight="1" x14ac:dyDescent="0.2">
      <c r="A21" s="135"/>
      <c r="B21" s="135"/>
      <c r="C21" s="173"/>
      <c r="D21" s="173"/>
      <c r="E21" s="173"/>
      <c r="F21" s="173"/>
      <c r="G21" s="173"/>
      <c r="H21" s="173"/>
      <c r="I21" s="173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ht="24.95" customHeight="1" x14ac:dyDescent="0.2">
      <c r="A22" s="135"/>
      <c r="B22" s="187"/>
      <c r="C22" s="173"/>
      <c r="D22" s="173"/>
      <c r="E22" s="173"/>
      <c r="F22" s="173"/>
      <c r="G22" s="173"/>
      <c r="H22" s="173"/>
      <c r="I22" s="173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spans="1:21" ht="24.95" customHeight="1" x14ac:dyDescent="0.2">
      <c r="A23" s="135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88"/>
      <c r="N23" s="188"/>
      <c r="O23" s="188"/>
      <c r="P23" s="189"/>
      <c r="Q23" s="188"/>
      <c r="R23" s="188"/>
      <c r="S23" s="188"/>
      <c r="T23" s="190"/>
      <c r="U23" s="190"/>
    </row>
    <row r="24" spans="1:21" ht="24.95" customHeight="1" x14ac:dyDescent="0.2">
      <c r="A24" s="135"/>
      <c r="B24" s="189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9"/>
      <c r="Q24" s="188"/>
      <c r="R24" s="188"/>
      <c r="S24" s="188"/>
      <c r="T24" s="190"/>
      <c r="U24" s="190"/>
    </row>
    <row r="25" spans="1:21" ht="24.95" customHeight="1" x14ac:dyDescent="0.2">
      <c r="A25" s="135"/>
      <c r="B25" s="189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  <c r="Q25" s="188"/>
      <c r="R25" s="188"/>
      <c r="S25" s="188"/>
      <c r="T25" s="190"/>
      <c r="U25" s="190"/>
    </row>
    <row r="26" spans="1:21" ht="24.95" customHeight="1" x14ac:dyDescent="0.2">
      <c r="A26" s="135"/>
      <c r="B26" s="189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9"/>
      <c r="Q26" s="188"/>
      <c r="R26" s="188"/>
      <c r="S26" s="188"/>
      <c r="T26" s="190"/>
      <c r="U26" s="190"/>
    </row>
    <row r="27" spans="1:21" ht="24.95" customHeight="1" x14ac:dyDescent="0.2">
      <c r="A27" s="135"/>
      <c r="B27" s="189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  <c r="Q27" s="188"/>
      <c r="R27" s="188"/>
      <c r="S27" s="188"/>
      <c r="T27" s="190"/>
      <c r="U27" s="190"/>
    </row>
    <row r="1009" spans="1:19" ht="24.95" customHeight="1" x14ac:dyDescent="0.2">
      <c r="A1009" s="191"/>
      <c r="B1009" s="192"/>
      <c r="C1009" s="192"/>
      <c r="D1009" s="192"/>
      <c r="E1009" s="192"/>
      <c r="F1009" s="192"/>
      <c r="G1009" s="192"/>
      <c r="H1009" s="192"/>
      <c r="I1009" s="192"/>
      <c r="J1009" s="192"/>
      <c r="K1009" s="192"/>
      <c r="L1009" s="192"/>
      <c r="M1009" s="192"/>
      <c r="N1009" s="192"/>
      <c r="O1009" s="192"/>
      <c r="P1009" s="192"/>
      <c r="Q1009" s="192"/>
      <c r="R1009" s="192"/>
      <c r="S1009" s="192"/>
    </row>
    <row r="1010" spans="1:19" ht="24.95" customHeight="1" x14ac:dyDescent="0.2">
      <c r="A1010" s="193"/>
      <c r="B1010" s="192"/>
      <c r="C1010" s="192"/>
      <c r="D1010" s="192"/>
      <c r="E1010" s="192"/>
      <c r="F1010" s="192"/>
      <c r="G1010" s="192"/>
      <c r="H1010" s="192"/>
      <c r="I1010" s="192"/>
      <c r="J1010" s="192"/>
      <c r="K1010" s="192"/>
      <c r="L1010" s="192"/>
      <c r="M1010" s="192"/>
      <c r="N1010" s="192"/>
      <c r="O1010" s="192"/>
      <c r="P1010" s="192"/>
      <c r="Q1010" s="192"/>
      <c r="R1010" s="192"/>
      <c r="S1010" s="192"/>
    </row>
    <row r="1011" spans="1:19" ht="24.95" customHeight="1" x14ac:dyDescent="0.2">
      <c r="A1011" s="193"/>
      <c r="B1011" s="192"/>
      <c r="C1011" s="192"/>
      <c r="D1011" s="192"/>
      <c r="E1011" s="192"/>
      <c r="F1011" s="192"/>
      <c r="G1011" s="192"/>
      <c r="H1011" s="192"/>
      <c r="I1011" s="192"/>
      <c r="J1011" s="192"/>
      <c r="K1011" s="192"/>
      <c r="L1011" s="192"/>
      <c r="M1011" s="192"/>
      <c r="N1011" s="192"/>
      <c r="O1011" s="192"/>
      <c r="P1011" s="192"/>
      <c r="Q1011" s="192"/>
      <c r="R1011" s="192"/>
      <c r="S1011" s="192"/>
    </row>
    <row r="1012" spans="1:19" ht="24.95" customHeight="1" x14ac:dyDescent="0.2">
      <c r="A1012" s="193"/>
      <c r="B1012" s="192"/>
      <c r="C1012" s="192"/>
      <c r="D1012" s="192"/>
      <c r="E1012" s="192"/>
      <c r="F1012" s="192"/>
      <c r="G1012" s="192"/>
      <c r="H1012" s="192"/>
      <c r="I1012" s="192"/>
      <c r="J1012" s="192"/>
      <c r="K1012" s="192"/>
      <c r="L1012" s="192"/>
      <c r="M1012" s="192"/>
      <c r="N1012" s="192"/>
      <c r="O1012" s="192"/>
      <c r="P1012" s="192"/>
      <c r="Q1012" s="192"/>
      <c r="R1012" s="192"/>
      <c r="S1012" s="192"/>
    </row>
    <row r="1013" spans="1:19" ht="24.95" customHeight="1" x14ac:dyDescent="0.2">
      <c r="A1013" s="193"/>
      <c r="B1013" s="192"/>
      <c r="C1013" s="192"/>
      <c r="D1013" s="192"/>
      <c r="E1013" s="192"/>
      <c r="F1013" s="192"/>
      <c r="G1013" s="192"/>
      <c r="H1013" s="192"/>
      <c r="I1013" s="192"/>
      <c r="J1013" s="192"/>
      <c r="K1013" s="192"/>
      <c r="L1013" s="192"/>
      <c r="M1013" s="192"/>
      <c r="N1013" s="192"/>
      <c r="O1013" s="192"/>
      <c r="P1013" s="192"/>
      <c r="Q1013" s="192"/>
      <c r="R1013" s="192"/>
      <c r="S1013" s="192"/>
    </row>
    <row r="1014" spans="1:19" ht="24.95" customHeight="1" x14ac:dyDescent="0.2">
      <c r="A1014" s="193"/>
      <c r="B1014" s="192"/>
      <c r="C1014" s="192"/>
      <c r="D1014" s="192"/>
      <c r="E1014" s="192"/>
      <c r="F1014" s="192"/>
      <c r="G1014" s="192"/>
      <c r="H1014" s="192"/>
      <c r="I1014" s="192"/>
      <c r="J1014" s="192"/>
      <c r="K1014" s="192"/>
      <c r="L1014" s="192"/>
      <c r="M1014" s="192"/>
      <c r="N1014" s="192"/>
      <c r="O1014" s="192"/>
      <c r="P1014" s="192"/>
      <c r="Q1014" s="192"/>
      <c r="R1014" s="192"/>
      <c r="S1014" s="192"/>
    </row>
    <row r="1015" spans="1:19" ht="24.95" customHeight="1" x14ac:dyDescent="0.2">
      <c r="A1015" s="193"/>
      <c r="B1015" s="192"/>
      <c r="C1015" s="192"/>
      <c r="D1015" s="192"/>
      <c r="E1015" s="192"/>
      <c r="F1015" s="192"/>
      <c r="G1015" s="192"/>
      <c r="H1015" s="192"/>
      <c r="I1015" s="192"/>
      <c r="J1015" s="192"/>
      <c r="K1015" s="192"/>
      <c r="L1015" s="192"/>
      <c r="M1015" s="192"/>
      <c r="N1015" s="192"/>
      <c r="O1015" s="192"/>
      <c r="P1015" s="192"/>
      <c r="Q1015" s="192"/>
      <c r="R1015" s="192"/>
      <c r="S1015" s="192"/>
    </row>
    <row r="1016" spans="1:19" ht="24.95" customHeight="1" x14ac:dyDescent="0.2">
      <c r="A1016" s="193"/>
      <c r="B1016" s="192"/>
      <c r="C1016" s="192"/>
      <c r="D1016" s="192"/>
      <c r="E1016" s="192"/>
      <c r="F1016" s="192"/>
      <c r="G1016" s="192"/>
      <c r="H1016" s="192"/>
      <c r="I1016" s="192"/>
      <c r="J1016" s="192"/>
      <c r="K1016" s="192"/>
      <c r="L1016" s="192"/>
      <c r="M1016" s="192"/>
      <c r="N1016" s="192"/>
      <c r="O1016" s="192"/>
      <c r="P1016" s="192"/>
      <c r="Q1016" s="192"/>
      <c r="R1016" s="192"/>
      <c r="S1016" s="192"/>
    </row>
    <row r="1017" spans="1:19" ht="24.95" customHeight="1" x14ac:dyDescent="0.2">
      <c r="A1017" s="193"/>
      <c r="B1017" s="192"/>
      <c r="C1017" s="192"/>
      <c r="D1017" s="192"/>
      <c r="E1017" s="192"/>
      <c r="F1017" s="192"/>
      <c r="G1017" s="192"/>
      <c r="H1017" s="192"/>
      <c r="I1017" s="192"/>
      <c r="J1017" s="192"/>
      <c r="K1017" s="192"/>
      <c r="L1017" s="192"/>
      <c r="M1017" s="192"/>
      <c r="N1017" s="192"/>
      <c r="O1017" s="192"/>
      <c r="P1017" s="192"/>
      <c r="Q1017" s="192"/>
      <c r="R1017" s="192"/>
      <c r="S1017" s="192"/>
    </row>
    <row r="1018" spans="1:19" ht="24.95" customHeight="1" x14ac:dyDescent="0.2">
      <c r="A1018" s="193"/>
      <c r="B1018" s="192"/>
      <c r="C1018" s="192"/>
      <c r="D1018" s="192"/>
      <c r="E1018" s="192"/>
      <c r="F1018" s="192"/>
      <c r="G1018" s="192"/>
      <c r="H1018" s="192"/>
      <c r="I1018" s="192"/>
      <c r="J1018" s="192"/>
      <c r="K1018" s="192"/>
      <c r="L1018" s="192"/>
      <c r="M1018" s="192"/>
      <c r="N1018" s="192"/>
      <c r="O1018" s="192"/>
      <c r="P1018" s="192"/>
      <c r="Q1018" s="192"/>
      <c r="R1018" s="192"/>
      <c r="S1018" s="192"/>
    </row>
    <row r="1019" spans="1:19" ht="24.95" customHeight="1" x14ac:dyDescent="0.2">
      <c r="A1019" s="193"/>
      <c r="B1019" s="192"/>
      <c r="C1019" s="192"/>
      <c r="D1019" s="192"/>
      <c r="E1019" s="192"/>
      <c r="F1019" s="192"/>
      <c r="G1019" s="192"/>
      <c r="H1019" s="192"/>
      <c r="I1019" s="192"/>
      <c r="J1019" s="192"/>
      <c r="K1019" s="192"/>
      <c r="L1019" s="192"/>
      <c r="M1019" s="192"/>
      <c r="N1019" s="192"/>
      <c r="O1019" s="192"/>
      <c r="P1019" s="192"/>
      <c r="Q1019" s="192"/>
      <c r="R1019" s="192"/>
      <c r="S1019" s="192"/>
    </row>
    <row r="1020" spans="1:19" ht="24.95" customHeight="1" x14ac:dyDescent="0.2">
      <c r="A1020" s="193"/>
      <c r="B1020" s="192"/>
      <c r="C1020" s="192"/>
      <c r="D1020" s="192"/>
      <c r="E1020" s="192"/>
      <c r="F1020" s="192"/>
      <c r="G1020" s="192"/>
      <c r="H1020" s="192"/>
      <c r="I1020" s="192"/>
      <c r="J1020" s="192"/>
      <c r="K1020" s="192"/>
      <c r="L1020" s="192"/>
      <c r="M1020" s="192"/>
      <c r="N1020" s="192"/>
      <c r="O1020" s="192"/>
      <c r="P1020" s="192"/>
      <c r="Q1020" s="192"/>
      <c r="R1020" s="192"/>
      <c r="S1020" s="192"/>
    </row>
    <row r="1021" spans="1:19" ht="24.95" customHeight="1" x14ac:dyDescent="0.2">
      <c r="A1021" s="193"/>
      <c r="B1021" s="192"/>
      <c r="C1021" s="192"/>
      <c r="D1021" s="192"/>
      <c r="E1021" s="192"/>
      <c r="F1021" s="192"/>
      <c r="G1021" s="192"/>
      <c r="H1021" s="192"/>
      <c r="I1021" s="192"/>
      <c r="J1021" s="192"/>
      <c r="K1021" s="192"/>
      <c r="L1021" s="192"/>
      <c r="M1021" s="192"/>
      <c r="N1021" s="192"/>
      <c r="O1021" s="192"/>
      <c r="P1021" s="192"/>
      <c r="Q1021" s="192"/>
      <c r="R1021" s="192"/>
      <c r="S1021" s="192"/>
    </row>
    <row r="1022" spans="1:19" ht="24.95" customHeight="1" x14ac:dyDescent="0.2">
      <c r="A1022" s="193"/>
      <c r="B1022" s="192"/>
      <c r="C1022" s="192"/>
      <c r="D1022" s="192"/>
      <c r="E1022" s="192"/>
      <c r="F1022" s="192"/>
      <c r="G1022" s="192"/>
      <c r="H1022" s="192"/>
      <c r="I1022" s="192"/>
      <c r="J1022" s="192"/>
      <c r="K1022" s="192"/>
      <c r="L1022" s="192"/>
      <c r="M1022" s="192"/>
      <c r="N1022" s="192"/>
      <c r="O1022" s="192"/>
      <c r="P1022" s="192"/>
      <c r="Q1022" s="192"/>
      <c r="R1022" s="192"/>
      <c r="S1022" s="192"/>
    </row>
    <row r="1023" spans="1:19" ht="24.95" customHeight="1" x14ac:dyDescent="0.2">
      <c r="A1023" s="193"/>
      <c r="B1023" s="192"/>
      <c r="C1023" s="192"/>
      <c r="D1023" s="192"/>
      <c r="E1023" s="192"/>
      <c r="F1023" s="192"/>
      <c r="G1023" s="192"/>
      <c r="H1023" s="192"/>
      <c r="I1023" s="192"/>
      <c r="J1023" s="192"/>
      <c r="K1023" s="192"/>
      <c r="L1023" s="192"/>
      <c r="M1023" s="192"/>
      <c r="N1023" s="192"/>
      <c r="O1023" s="192"/>
      <c r="P1023" s="192"/>
      <c r="Q1023" s="192"/>
      <c r="R1023" s="192"/>
      <c r="S1023" s="192"/>
    </row>
    <row r="1024" spans="1:19" ht="24.95" customHeight="1" x14ac:dyDescent="0.2">
      <c r="A1024" s="193"/>
      <c r="B1024" s="192"/>
      <c r="C1024" s="192"/>
      <c r="D1024" s="192"/>
      <c r="E1024" s="192"/>
      <c r="F1024" s="192"/>
      <c r="G1024" s="192"/>
      <c r="H1024" s="192"/>
      <c r="I1024" s="192"/>
      <c r="J1024" s="192"/>
      <c r="K1024" s="192"/>
      <c r="L1024" s="192"/>
      <c r="M1024" s="192"/>
      <c r="N1024" s="192"/>
      <c r="O1024" s="192"/>
      <c r="P1024" s="192"/>
      <c r="Q1024" s="192"/>
      <c r="R1024" s="192"/>
      <c r="S1024" s="192"/>
    </row>
    <row r="1025" spans="1:19" ht="24.95" customHeight="1" x14ac:dyDescent="0.2">
      <c r="A1025" s="193"/>
      <c r="B1025" s="192"/>
      <c r="C1025" s="192"/>
      <c r="D1025" s="192"/>
      <c r="E1025" s="192"/>
      <c r="F1025" s="192"/>
      <c r="G1025" s="192"/>
      <c r="H1025" s="192"/>
      <c r="I1025" s="192"/>
      <c r="J1025" s="192"/>
      <c r="K1025" s="192"/>
      <c r="L1025" s="192"/>
      <c r="M1025" s="192"/>
      <c r="N1025" s="192"/>
      <c r="O1025" s="192"/>
      <c r="P1025" s="192"/>
      <c r="Q1025" s="192"/>
      <c r="R1025" s="192"/>
      <c r="S1025" s="192"/>
    </row>
    <row r="1026" spans="1:19" ht="24.95" customHeight="1" x14ac:dyDescent="0.2">
      <c r="A1026" s="193"/>
      <c r="B1026" s="192"/>
      <c r="C1026" s="192"/>
      <c r="D1026" s="192"/>
      <c r="E1026" s="192"/>
      <c r="F1026" s="192"/>
      <c r="G1026" s="192"/>
      <c r="H1026" s="192"/>
      <c r="I1026" s="192"/>
      <c r="J1026" s="192"/>
      <c r="K1026" s="192"/>
      <c r="L1026" s="192"/>
      <c r="M1026" s="192"/>
      <c r="N1026" s="192"/>
      <c r="O1026" s="192"/>
      <c r="P1026" s="192"/>
      <c r="Q1026" s="192"/>
      <c r="R1026" s="192"/>
      <c r="S1026" s="192"/>
    </row>
    <row r="1027" spans="1:19" ht="24.95" customHeight="1" x14ac:dyDescent="0.2">
      <c r="A1027" s="193"/>
      <c r="B1027" s="192"/>
      <c r="C1027" s="192"/>
      <c r="D1027" s="192"/>
      <c r="E1027" s="192"/>
      <c r="F1027" s="192"/>
      <c r="G1027" s="192"/>
      <c r="H1027" s="192"/>
      <c r="I1027" s="192"/>
      <c r="J1027" s="192"/>
      <c r="K1027" s="192"/>
      <c r="L1027" s="192"/>
      <c r="M1027" s="192"/>
      <c r="N1027" s="192"/>
      <c r="O1027" s="192"/>
      <c r="P1027" s="192"/>
      <c r="Q1027" s="192"/>
      <c r="R1027" s="192"/>
      <c r="S1027" s="192"/>
    </row>
    <row r="1028" spans="1:19" ht="24.95" customHeight="1" x14ac:dyDescent="0.2">
      <c r="A1028" s="193"/>
      <c r="B1028" s="192"/>
      <c r="C1028" s="192"/>
      <c r="D1028" s="192"/>
      <c r="E1028" s="192"/>
      <c r="F1028" s="192"/>
      <c r="G1028" s="192"/>
      <c r="H1028" s="192"/>
      <c r="I1028" s="192"/>
      <c r="J1028" s="192"/>
      <c r="K1028" s="192"/>
      <c r="L1028" s="192"/>
      <c r="M1028" s="192"/>
      <c r="N1028" s="192"/>
      <c r="O1028" s="192"/>
      <c r="P1028" s="192"/>
      <c r="Q1028" s="192"/>
      <c r="R1028" s="192"/>
      <c r="S1028" s="192"/>
    </row>
  </sheetData>
  <sheetProtection algorithmName="SHA-512" hashValue="N5ErevutTIkbYKs7M1PFL8fiI1/0WxsmbXSal47zXYYSDUHJTVl6R6H+spa8Ha0W/PLwmOrr74BwOg8KJ7pxIQ==" saltValue="aAvgBjpYRKSEYqH0RTbnuw==" spinCount="100000" sheet="1" objects="1" scenarios="1"/>
  <mergeCells count="15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  <mergeCell ref="A10:B10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129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1.7109375" style="123" customWidth="1"/>
    <col min="2" max="2" width="7.7109375" style="123" customWidth="1"/>
    <col min="3" max="3" width="20.7109375" style="123" customWidth="1"/>
    <col min="4" max="4" width="35.7109375" style="123" customWidth="1"/>
    <col min="5" max="5" width="11.7109375" style="123" bestFit="1" customWidth="1"/>
    <col min="6" max="6" width="10.7109375" style="123" customWidth="1"/>
    <col min="7" max="7" width="9.140625" style="123"/>
    <col min="8" max="8" width="22.7109375" style="123" customWidth="1"/>
    <col min="9" max="16384" width="9.140625" style="123"/>
  </cols>
  <sheetData>
    <row r="1" spans="1:17" ht="20.100000000000001" customHeight="1" x14ac:dyDescent="0.2">
      <c r="A1" s="452" t="s">
        <v>105</v>
      </c>
      <c r="B1" s="502"/>
      <c r="C1" s="502"/>
      <c r="D1" s="502"/>
      <c r="E1" s="502"/>
      <c r="F1" s="503"/>
      <c r="G1" s="144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20.100000000000001" customHeight="1" x14ac:dyDescent="0.2">
      <c r="A2" s="455" t="s">
        <v>157</v>
      </c>
      <c r="B2" s="526"/>
      <c r="C2" s="526"/>
      <c r="D2" s="526"/>
      <c r="E2" s="526"/>
      <c r="F2" s="505"/>
      <c r="G2" s="145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20.100000000000001" customHeight="1" x14ac:dyDescent="0.2">
      <c r="A3" s="458" t="s">
        <v>158</v>
      </c>
      <c r="B3" s="527"/>
      <c r="C3" s="527"/>
      <c r="D3" s="527"/>
      <c r="E3" s="527"/>
      <c r="F3" s="507"/>
      <c r="G3" s="146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9.9499999999999993" customHeight="1" x14ac:dyDescent="0.2">
      <c r="A4" s="461"/>
      <c r="B4" s="510"/>
      <c r="C4" s="510"/>
      <c r="D4" s="510"/>
      <c r="E4" s="510"/>
      <c r="F4" s="511"/>
      <c r="G4" s="147"/>
      <c r="H4" s="128"/>
      <c r="I4" s="128"/>
      <c r="J4" s="128"/>
      <c r="K4" s="128"/>
      <c r="L4" s="128"/>
      <c r="M4" s="128"/>
      <c r="N4" s="128"/>
      <c r="O4" s="122"/>
      <c r="P4" s="122"/>
      <c r="Q4" s="122"/>
    </row>
    <row r="5" spans="1:17" ht="20.100000000000001" customHeight="1" x14ac:dyDescent="0.2">
      <c r="A5" s="462" t="s">
        <v>159</v>
      </c>
      <c r="B5" s="510"/>
      <c r="C5" s="510"/>
      <c r="D5" s="510"/>
      <c r="E5" s="510"/>
      <c r="F5" s="511"/>
      <c r="G5" s="148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20.100000000000001" customHeight="1" x14ac:dyDescent="0.2">
      <c r="A6" s="449" t="s">
        <v>23</v>
      </c>
      <c r="B6" s="512"/>
      <c r="C6" s="512"/>
      <c r="D6" s="512"/>
      <c r="E6" s="512"/>
      <c r="F6" s="513"/>
      <c r="G6" s="149"/>
      <c r="H6" s="129"/>
      <c r="I6" s="129"/>
      <c r="J6" s="129"/>
      <c r="K6" s="129"/>
      <c r="L6" s="129"/>
      <c r="M6" s="129"/>
      <c r="N6" s="122"/>
      <c r="O6" s="122"/>
      <c r="P6" s="122"/>
      <c r="Q6" s="122"/>
    </row>
    <row r="7" spans="1:17" ht="9.9499999999999993" customHeight="1" x14ac:dyDescent="0.2">
      <c r="A7" s="514"/>
      <c r="B7" s="515"/>
      <c r="C7" s="515"/>
      <c r="D7" s="515"/>
      <c r="E7" s="515"/>
      <c r="F7" s="516"/>
      <c r="G7" s="147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s="131" customFormat="1" ht="30" customHeight="1" x14ac:dyDescent="0.2">
      <c r="A8" s="150"/>
      <c r="B8" s="151" t="s">
        <v>16</v>
      </c>
      <c r="C8" s="151" t="s">
        <v>0</v>
      </c>
      <c r="D8" s="151" t="s">
        <v>17</v>
      </c>
      <c r="E8" s="152" t="s">
        <v>18</v>
      </c>
      <c r="F8" s="153" t="s">
        <v>19</v>
      </c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7" s="131" customFormat="1" ht="15" customHeight="1" x14ac:dyDescent="0.2">
      <c r="A9" s="156"/>
      <c r="B9" s="157">
        <v>1</v>
      </c>
      <c r="C9" s="208" t="s">
        <v>175</v>
      </c>
      <c r="D9" s="158" t="s">
        <v>317</v>
      </c>
      <c r="E9" s="157">
        <v>484</v>
      </c>
      <c r="F9" s="159">
        <v>96.8</v>
      </c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</row>
    <row r="10" spans="1:17" s="131" customFormat="1" ht="15" customHeight="1" x14ac:dyDescent="0.2">
      <c r="A10" s="156"/>
      <c r="B10" s="157">
        <v>2</v>
      </c>
      <c r="C10" s="208" t="s">
        <v>168</v>
      </c>
      <c r="D10" s="158" t="s">
        <v>318</v>
      </c>
      <c r="E10" s="157">
        <v>482</v>
      </c>
      <c r="F10" s="159">
        <v>96.4</v>
      </c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</row>
    <row r="11" spans="1:17" s="131" customFormat="1" ht="15" customHeight="1" x14ac:dyDescent="0.2">
      <c r="A11" s="156"/>
      <c r="B11" s="157">
        <v>3</v>
      </c>
      <c r="C11" s="208" t="s">
        <v>168</v>
      </c>
      <c r="D11" s="158" t="s">
        <v>319</v>
      </c>
      <c r="E11" s="157">
        <v>479</v>
      </c>
      <c r="F11" s="159">
        <v>95.8</v>
      </c>
      <c r="G11" s="154"/>
      <c r="H11" s="155"/>
      <c r="I11" s="155"/>
      <c r="J11" s="155"/>
      <c r="K11" s="155"/>
      <c r="L11" s="155"/>
      <c r="M11" s="155"/>
      <c r="N11" s="155"/>
      <c r="O11" s="155"/>
      <c r="P11" s="155"/>
      <c r="Q11" s="155"/>
    </row>
    <row r="12" spans="1:17" s="131" customFormat="1" ht="15" customHeight="1" x14ac:dyDescent="0.2">
      <c r="A12" s="156"/>
      <c r="B12" s="157">
        <v>4</v>
      </c>
      <c r="C12" s="208" t="s">
        <v>168</v>
      </c>
      <c r="D12" s="158" t="s">
        <v>320</v>
      </c>
      <c r="E12" s="157">
        <v>478</v>
      </c>
      <c r="F12" s="159">
        <v>95.6</v>
      </c>
      <c r="G12" s="154"/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7" s="131" customFormat="1" ht="15" customHeight="1" x14ac:dyDescent="0.2">
      <c r="A13" s="156"/>
      <c r="B13" s="157">
        <v>5</v>
      </c>
      <c r="C13" s="208" t="s">
        <v>203</v>
      </c>
      <c r="D13" s="158" t="s">
        <v>321</v>
      </c>
      <c r="E13" s="157">
        <v>477</v>
      </c>
      <c r="F13" s="159">
        <v>95.4</v>
      </c>
      <c r="G13" s="154"/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7" s="131" customFormat="1" ht="15" customHeight="1" x14ac:dyDescent="0.2">
      <c r="A14" s="156"/>
      <c r="B14" s="157">
        <v>6</v>
      </c>
      <c r="C14" s="208" t="s">
        <v>179</v>
      </c>
      <c r="D14" s="158" t="s">
        <v>322</v>
      </c>
      <c r="E14" s="157">
        <v>476</v>
      </c>
      <c r="F14" s="159">
        <v>95.2</v>
      </c>
      <c r="G14" s="154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s="131" customFormat="1" ht="15" customHeight="1" x14ac:dyDescent="0.2">
      <c r="A15" s="156"/>
      <c r="B15" s="157">
        <v>6</v>
      </c>
      <c r="C15" s="208" t="s">
        <v>168</v>
      </c>
      <c r="D15" s="158" t="s">
        <v>323</v>
      </c>
      <c r="E15" s="157">
        <v>476</v>
      </c>
      <c r="F15" s="159">
        <v>95.2</v>
      </c>
      <c r="G15" s="154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s="131" customFormat="1" ht="15" customHeight="1" x14ac:dyDescent="0.2">
      <c r="A16" s="156"/>
      <c r="B16" s="157">
        <v>6</v>
      </c>
      <c r="C16" s="208" t="s">
        <v>167</v>
      </c>
      <c r="D16" s="158" t="s">
        <v>324</v>
      </c>
      <c r="E16" s="157">
        <v>476</v>
      </c>
      <c r="F16" s="159">
        <v>95.2</v>
      </c>
      <c r="G16" s="154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s="131" customFormat="1" ht="15" customHeight="1" x14ac:dyDescent="0.2">
      <c r="A17" s="156"/>
      <c r="B17" s="157">
        <v>7</v>
      </c>
      <c r="C17" s="208" t="s">
        <v>167</v>
      </c>
      <c r="D17" s="158" t="s">
        <v>325</v>
      </c>
      <c r="E17" s="157">
        <v>475</v>
      </c>
      <c r="F17" s="159">
        <v>95</v>
      </c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s="131" customFormat="1" ht="15" customHeight="1" x14ac:dyDescent="0.2">
      <c r="A18" s="156"/>
      <c r="B18" s="157">
        <v>7</v>
      </c>
      <c r="C18" s="208" t="s">
        <v>168</v>
      </c>
      <c r="D18" s="158" t="s">
        <v>326</v>
      </c>
      <c r="E18" s="157">
        <v>475</v>
      </c>
      <c r="F18" s="159">
        <v>95</v>
      </c>
      <c r="G18" s="154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s="131" customFormat="1" ht="15" customHeight="1" x14ac:dyDescent="0.2">
      <c r="A19" s="156"/>
      <c r="B19" s="157">
        <v>7</v>
      </c>
      <c r="C19" s="208" t="s">
        <v>187</v>
      </c>
      <c r="D19" s="158" t="s">
        <v>327</v>
      </c>
      <c r="E19" s="157">
        <v>475</v>
      </c>
      <c r="F19" s="159">
        <v>95</v>
      </c>
      <c r="G19" s="154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s="131" customFormat="1" ht="15" customHeight="1" x14ac:dyDescent="0.2">
      <c r="A20" s="156"/>
      <c r="B20" s="157">
        <v>7</v>
      </c>
      <c r="C20" s="208" t="s">
        <v>187</v>
      </c>
      <c r="D20" s="158" t="s">
        <v>328</v>
      </c>
      <c r="E20" s="157">
        <v>475</v>
      </c>
      <c r="F20" s="159">
        <v>95</v>
      </c>
      <c r="G20" s="154"/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7" s="131" customFormat="1" ht="15" customHeight="1" x14ac:dyDescent="0.2">
      <c r="A21" s="156"/>
      <c r="B21" s="157">
        <v>7</v>
      </c>
      <c r="C21" s="208" t="s">
        <v>181</v>
      </c>
      <c r="D21" s="158" t="s">
        <v>329</v>
      </c>
      <c r="E21" s="157">
        <v>475</v>
      </c>
      <c r="F21" s="159">
        <v>95</v>
      </c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s="131" customFormat="1" ht="15" customHeight="1" x14ac:dyDescent="0.2">
      <c r="A22" s="156"/>
      <c r="B22" s="157">
        <v>8</v>
      </c>
      <c r="C22" s="208" t="s">
        <v>168</v>
      </c>
      <c r="D22" s="158" t="s">
        <v>330</v>
      </c>
      <c r="E22" s="157">
        <v>474</v>
      </c>
      <c r="F22" s="159">
        <v>94.8</v>
      </c>
      <c r="G22" s="154"/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7" s="131" customFormat="1" ht="15" customHeight="1" x14ac:dyDescent="0.2">
      <c r="A23" s="156"/>
      <c r="B23" s="157">
        <v>8</v>
      </c>
      <c r="C23" s="208" t="s">
        <v>202</v>
      </c>
      <c r="D23" s="158" t="s">
        <v>331</v>
      </c>
      <c r="E23" s="157">
        <v>474</v>
      </c>
      <c r="F23" s="159">
        <v>94.8</v>
      </c>
      <c r="G23" s="154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s="131" customFormat="1" ht="15" customHeight="1" x14ac:dyDescent="0.2">
      <c r="A24" s="156"/>
      <c r="B24" s="157">
        <v>8</v>
      </c>
      <c r="C24" s="208" t="s">
        <v>168</v>
      </c>
      <c r="D24" s="158" t="s">
        <v>332</v>
      </c>
      <c r="E24" s="157">
        <v>474</v>
      </c>
      <c r="F24" s="159">
        <v>94.8</v>
      </c>
      <c r="G24" s="154"/>
      <c r="H24" s="155"/>
      <c r="I24" s="155"/>
      <c r="J24" s="155"/>
      <c r="K24" s="155"/>
      <c r="L24" s="155"/>
      <c r="M24" s="155"/>
      <c r="N24" s="155"/>
      <c r="O24" s="155"/>
      <c r="P24" s="155"/>
      <c r="Q24" s="155"/>
    </row>
    <row r="25" spans="1:17" s="131" customFormat="1" ht="15" customHeight="1" x14ac:dyDescent="0.2">
      <c r="A25" s="156"/>
      <c r="B25" s="157">
        <v>8</v>
      </c>
      <c r="C25" s="208" t="s">
        <v>168</v>
      </c>
      <c r="D25" s="158" t="s">
        <v>333</v>
      </c>
      <c r="E25" s="157">
        <v>474</v>
      </c>
      <c r="F25" s="159">
        <v>94.8</v>
      </c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</row>
    <row r="26" spans="1:17" s="131" customFormat="1" ht="15" customHeight="1" x14ac:dyDescent="0.2">
      <c r="A26" s="156"/>
      <c r="B26" s="157">
        <v>8</v>
      </c>
      <c r="C26" s="208" t="s">
        <v>204</v>
      </c>
      <c r="D26" s="158" t="s">
        <v>334</v>
      </c>
      <c r="E26" s="157">
        <v>474</v>
      </c>
      <c r="F26" s="159">
        <v>94.8</v>
      </c>
      <c r="G26" s="154"/>
      <c r="H26" s="155"/>
      <c r="I26" s="155"/>
      <c r="J26" s="155"/>
      <c r="K26" s="155"/>
      <c r="L26" s="155"/>
      <c r="M26" s="155"/>
      <c r="N26" s="155"/>
      <c r="O26" s="155"/>
      <c r="P26" s="155"/>
      <c r="Q26" s="155"/>
    </row>
    <row r="27" spans="1:17" s="131" customFormat="1" ht="15" customHeight="1" x14ac:dyDescent="0.2">
      <c r="A27" s="156"/>
      <c r="B27" s="157">
        <v>8</v>
      </c>
      <c r="C27" s="208" t="s">
        <v>168</v>
      </c>
      <c r="D27" s="158" t="s">
        <v>335</v>
      </c>
      <c r="E27" s="157">
        <v>474</v>
      </c>
      <c r="F27" s="159">
        <v>94.8</v>
      </c>
      <c r="G27" s="154"/>
      <c r="H27" s="155"/>
      <c r="I27" s="155"/>
      <c r="J27" s="155"/>
      <c r="K27" s="155"/>
      <c r="L27" s="155"/>
      <c r="M27" s="155"/>
      <c r="N27" s="155"/>
      <c r="O27" s="155"/>
      <c r="P27" s="155"/>
      <c r="Q27" s="155"/>
    </row>
    <row r="28" spans="1:17" s="131" customFormat="1" ht="15" customHeight="1" x14ac:dyDescent="0.2">
      <c r="A28" s="156"/>
      <c r="B28" s="157">
        <v>9</v>
      </c>
      <c r="C28" s="208" t="s">
        <v>174</v>
      </c>
      <c r="D28" s="158" t="s">
        <v>336</v>
      </c>
      <c r="E28" s="157">
        <v>473</v>
      </c>
      <c r="F28" s="159">
        <v>94.6</v>
      </c>
      <c r="G28" s="154"/>
      <c r="H28" s="155"/>
      <c r="I28" s="155"/>
      <c r="J28" s="155"/>
      <c r="K28" s="155"/>
      <c r="L28" s="155"/>
      <c r="M28" s="155"/>
      <c r="N28" s="155"/>
      <c r="O28" s="155"/>
      <c r="P28" s="155"/>
      <c r="Q28" s="155"/>
    </row>
    <row r="29" spans="1:17" s="131" customFormat="1" ht="15" customHeight="1" x14ac:dyDescent="0.2">
      <c r="A29" s="156"/>
      <c r="B29" s="157">
        <v>9</v>
      </c>
      <c r="C29" s="208" t="s">
        <v>164</v>
      </c>
      <c r="D29" s="158" t="s">
        <v>337</v>
      </c>
      <c r="E29" s="157">
        <v>473</v>
      </c>
      <c r="F29" s="159">
        <v>94.6</v>
      </c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</row>
    <row r="30" spans="1:17" s="131" customFormat="1" ht="15" customHeight="1" x14ac:dyDescent="0.2">
      <c r="A30" s="156"/>
      <c r="B30" s="157">
        <v>9</v>
      </c>
      <c r="C30" s="208" t="s">
        <v>161</v>
      </c>
      <c r="D30" s="158" t="s">
        <v>338</v>
      </c>
      <c r="E30" s="157">
        <v>473</v>
      </c>
      <c r="F30" s="159">
        <v>94.6</v>
      </c>
      <c r="G30" s="154"/>
      <c r="H30" s="155"/>
      <c r="I30" s="155"/>
      <c r="J30" s="155"/>
      <c r="K30" s="155"/>
      <c r="L30" s="155"/>
      <c r="M30" s="155"/>
      <c r="N30" s="155"/>
      <c r="O30" s="155"/>
      <c r="P30" s="155"/>
      <c r="Q30" s="155"/>
    </row>
    <row r="31" spans="1:17" s="131" customFormat="1" ht="15" customHeight="1" x14ac:dyDescent="0.2">
      <c r="A31" s="156"/>
      <c r="B31" s="157">
        <v>9</v>
      </c>
      <c r="C31" s="208" t="s">
        <v>169</v>
      </c>
      <c r="D31" s="158" t="s">
        <v>339</v>
      </c>
      <c r="E31" s="157">
        <v>473</v>
      </c>
      <c r="F31" s="159">
        <v>94.6</v>
      </c>
      <c r="G31" s="154"/>
      <c r="H31" s="155"/>
      <c r="I31" s="155"/>
      <c r="J31" s="155"/>
      <c r="K31" s="155"/>
      <c r="L31" s="155"/>
      <c r="M31" s="155"/>
      <c r="N31" s="155"/>
      <c r="O31" s="155"/>
      <c r="P31" s="155"/>
      <c r="Q31" s="155"/>
    </row>
    <row r="32" spans="1:17" s="131" customFormat="1" ht="15" customHeight="1" x14ac:dyDescent="0.2">
      <c r="A32" s="156"/>
      <c r="B32" s="157">
        <v>9</v>
      </c>
      <c r="C32" s="208" t="s">
        <v>204</v>
      </c>
      <c r="D32" s="158" t="s">
        <v>340</v>
      </c>
      <c r="E32" s="157">
        <v>473</v>
      </c>
      <c r="F32" s="159">
        <v>94.6</v>
      </c>
      <c r="G32" s="154"/>
      <c r="H32" s="155"/>
      <c r="I32" s="155"/>
      <c r="J32" s="155"/>
      <c r="K32" s="155"/>
      <c r="L32" s="155"/>
      <c r="M32" s="155"/>
      <c r="N32" s="155"/>
      <c r="O32" s="155"/>
      <c r="P32" s="155"/>
      <c r="Q32" s="155"/>
    </row>
    <row r="33" spans="1:17" s="131" customFormat="1" ht="15" customHeight="1" x14ac:dyDescent="0.2">
      <c r="A33" s="156"/>
      <c r="B33" s="157">
        <v>9</v>
      </c>
      <c r="C33" s="208" t="s">
        <v>174</v>
      </c>
      <c r="D33" s="158" t="s">
        <v>341</v>
      </c>
      <c r="E33" s="157">
        <v>473</v>
      </c>
      <c r="F33" s="159">
        <v>94.6</v>
      </c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4" spans="1:17" s="131" customFormat="1" ht="15" customHeight="1" x14ac:dyDescent="0.2">
      <c r="A34" s="156"/>
      <c r="B34" s="157">
        <v>10</v>
      </c>
      <c r="C34" s="208" t="s">
        <v>202</v>
      </c>
      <c r="D34" s="158" t="s">
        <v>342</v>
      </c>
      <c r="E34" s="157">
        <v>472</v>
      </c>
      <c r="F34" s="159">
        <v>94.4</v>
      </c>
      <c r="G34" s="154"/>
      <c r="H34" s="155"/>
      <c r="I34" s="155"/>
      <c r="J34" s="155"/>
      <c r="K34" s="155"/>
      <c r="L34" s="155"/>
      <c r="M34" s="155"/>
      <c r="N34" s="155"/>
      <c r="O34" s="155"/>
      <c r="P34" s="155"/>
      <c r="Q34" s="155"/>
    </row>
    <row r="35" spans="1:17" s="131" customFormat="1" ht="15" customHeight="1" x14ac:dyDescent="0.2">
      <c r="A35" s="156"/>
      <c r="B35" s="157">
        <v>10</v>
      </c>
      <c r="C35" s="208" t="s">
        <v>178</v>
      </c>
      <c r="D35" s="158" t="s">
        <v>343</v>
      </c>
      <c r="E35" s="157">
        <v>472</v>
      </c>
      <c r="F35" s="159">
        <v>94.4</v>
      </c>
      <c r="G35" s="154"/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s="131" customFormat="1" ht="15" customHeight="1" x14ac:dyDescent="0.2">
      <c r="A36" s="156"/>
      <c r="B36" s="157">
        <v>10</v>
      </c>
      <c r="C36" s="208" t="s">
        <v>166</v>
      </c>
      <c r="D36" s="158" t="s">
        <v>344</v>
      </c>
      <c r="E36" s="157">
        <v>472</v>
      </c>
      <c r="F36" s="159">
        <v>94.4</v>
      </c>
      <c r="G36" s="154"/>
      <c r="H36" s="155"/>
      <c r="I36" s="155"/>
      <c r="J36" s="155"/>
      <c r="K36" s="155"/>
      <c r="L36" s="155"/>
      <c r="M36" s="155"/>
      <c r="N36" s="155"/>
      <c r="O36" s="155"/>
      <c r="P36" s="155"/>
      <c r="Q36" s="155"/>
    </row>
    <row r="37" spans="1:17" s="131" customFormat="1" ht="15" customHeight="1" x14ac:dyDescent="0.2">
      <c r="A37" s="156"/>
      <c r="B37" s="157">
        <v>10</v>
      </c>
      <c r="C37" s="208" t="s">
        <v>166</v>
      </c>
      <c r="D37" s="158" t="s">
        <v>345</v>
      </c>
      <c r="E37" s="157">
        <v>472</v>
      </c>
      <c r="F37" s="159">
        <v>94.4</v>
      </c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17" s="131" customFormat="1" ht="15" customHeight="1" x14ac:dyDescent="0.2">
      <c r="A38" s="156"/>
      <c r="B38" s="157">
        <v>10</v>
      </c>
      <c r="C38" s="208" t="s">
        <v>203</v>
      </c>
      <c r="D38" s="158" t="s">
        <v>346</v>
      </c>
      <c r="E38" s="157">
        <v>472</v>
      </c>
      <c r="F38" s="159">
        <v>94.4</v>
      </c>
      <c r="G38" s="154"/>
      <c r="H38" s="155"/>
      <c r="I38" s="155"/>
      <c r="J38" s="155"/>
      <c r="K38" s="155"/>
      <c r="L38" s="155"/>
      <c r="M38" s="155"/>
      <c r="N38" s="155"/>
      <c r="O38" s="155"/>
      <c r="P38" s="155"/>
      <c r="Q38" s="155"/>
    </row>
    <row r="39" spans="1:17" s="131" customFormat="1" ht="15" customHeight="1" x14ac:dyDescent="0.2">
      <c r="A39" s="156"/>
      <c r="B39" s="157">
        <v>10</v>
      </c>
      <c r="C39" s="208" t="s">
        <v>182</v>
      </c>
      <c r="D39" s="158" t="s">
        <v>347</v>
      </c>
      <c r="E39" s="157">
        <v>472</v>
      </c>
      <c r="F39" s="159">
        <v>94.4</v>
      </c>
      <c r="G39" s="154"/>
      <c r="H39" s="155"/>
      <c r="I39" s="155"/>
      <c r="J39" s="155"/>
      <c r="K39" s="155"/>
      <c r="L39" s="155"/>
      <c r="M39" s="155"/>
      <c r="N39" s="155"/>
      <c r="O39" s="155"/>
      <c r="P39" s="155"/>
      <c r="Q39" s="155"/>
    </row>
    <row r="40" spans="1:17" s="131" customFormat="1" ht="15" customHeight="1" x14ac:dyDescent="0.2">
      <c r="A40" s="156"/>
      <c r="B40" s="157">
        <v>10</v>
      </c>
      <c r="C40" s="208" t="s">
        <v>203</v>
      </c>
      <c r="D40" s="158" t="s">
        <v>348</v>
      </c>
      <c r="E40" s="157">
        <v>472</v>
      </c>
      <c r="F40" s="159">
        <v>94.4</v>
      </c>
      <c r="G40" s="154"/>
      <c r="H40" s="155"/>
      <c r="I40" s="155"/>
      <c r="J40" s="155"/>
      <c r="K40" s="155"/>
      <c r="L40" s="155"/>
      <c r="M40" s="155"/>
      <c r="N40" s="155"/>
      <c r="O40" s="155"/>
      <c r="P40" s="155"/>
      <c r="Q40" s="155"/>
    </row>
    <row r="41" spans="1:17" s="131" customFormat="1" ht="15" customHeight="1" x14ac:dyDescent="0.2">
      <c r="A41" s="156"/>
      <c r="B41" s="157">
        <v>11</v>
      </c>
      <c r="C41" s="208" t="s">
        <v>168</v>
      </c>
      <c r="D41" s="158" t="s">
        <v>349</v>
      </c>
      <c r="E41" s="157">
        <v>471</v>
      </c>
      <c r="F41" s="159">
        <v>94.2</v>
      </c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</row>
    <row r="42" spans="1:17" s="131" customFormat="1" ht="15" customHeight="1" x14ac:dyDescent="0.2">
      <c r="A42" s="156"/>
      <c r="B42" s="157">
        <v>11</v>
      </c>
      <c r="C42" s="208" t="s">
        <v>182</v>
      </c>
      <c r="D42" s="158" t="s">
        <v>350</v>
      </c>
      <c r="E42" s="157">
        <v>471</v>
      </c>
      <c r="F42" s="159">
        <v>94.2</v>
      </c>
      <c r="G42" s="154"/>
      <c r="H42" s="155"/>
      <c r="I42" s="155"/>
      <c r="J42" s="155"/>
      <c r="K42" s="155"/>
      <c r="L42" s="155"/>
      <c r="M42" s="155"/>
      <c r="N42" s="155"/>
      <c r="O42" s="155"/>
      <c r="P42" s="155"/>
      <c r="Q42" s="155"/>
    </row>
    <row r="43" spans="1:17" s="131" customFormat="1" ht="15" customHeight="1" x14ac:dyDescent="0.2">
      <c r="A43" s="156"/>
      <c r="B43" s="157">
        <v>11</v>
      </c>
      <c r="C43" s="208" t="s">
        <v>182</v>
      </c>
      <c r="D43" s="158" t="s">
        <v>351</v>
      </c>
      <c r="E43" s="157">
        <v>471</v>
      </c>
      <c r="F43" s="159">
        <v>94.2</v>
      </c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</row>
    <row r="44" spans="1:17" s="131" customFormat="1" ht="15" customHeight="1" x14ac:dyDescent="0.2">
      <c r="A44" s="156"/>
      <c r="B44" s="157">
        <v>11</v>
      </c>
      <c r="C44" s="208" t="s">
        <v>174</v>
      </c>
      <c r="D44" s="158" t="s">
        <v>352</v>
      </c>
      <c r="E44" s="157">
        <v>471</v>
      </c>
      <c r="F44" s="159">
        <v>94.2</v>
      </c>
      <c r="G44" s="154"/>
      <c r="H44" s="155"/>
      <c r="I44" s="155"/>
      <c r="J44" s="155"/>
      <c r="K44" s="155"/>
      <c r="L44" s="155"/>
      <c r="M44" s="155"/>
      <c r="N44" s="155"/>
      <c r="O44" s="155"/>
      <c r="P44" s="155"/>
      <c r="Q44" s="155"/>
    </row>
    <row r="45" spans="1:17" s="131" customFormat="1" ht="15" customHeight="1" x14ac:dyDescent="0.2">
      <c r="A45" s="156"/>
      <c r="B45" s="157">
        <v>12</v>
      </c>
      <c r="C45" s="208" t="s">
        <v>184</v>
      </c>
      <c r="D45" s="158" t="s">
        <v>353</v>
      </c>
      <c r="E45" s="157">
        <v>470</v>
      </c>
      <c r="F45" s="159">
        <v>94</v>
      </c>
      <c r="G45" s="154"/>
      <c r="H45" s="155"/>
      <c r="I45" s="155"/>
      <c r="J45" s="155"/>
      <c r="K45" s="155"/>
      <c r="L45" s="155"/>
      <c r="M45" s="155"/>
      <c r="N45" s="155"/>
      <c r="O45" s="155"/>
      <c r="P45" s="155"/>
      <c r="Q45" s="155"/>
    </row>
    <row r="46" spans="1:17" s="131" customFormat="1" ht="15" customHeight="1" x14ac:dyDescent="0.2">
      <c r="A46" s="156"/>
      <c r="B46" s="157">
        <v>12</v>
      </c>
      <c r="C46" s="208" t="s">
        <v>168</v>
      </c>
      <c r="D46" s="158" t="s">
        <v>354</v>
      </c>
      <c r="E46" s="157">
        <v>470</v>
      </c>
      <c r="F46" s="159">
        <v>94</v>
      </c>
      <c r="G46" s="154"/>
      <c r="H46" s="155"/>
      <c r="I46" s="155"/>
      <c r="J46" s="155"/>
      <c r="K46" s="155"/>
      <c r="L46" s="155"/>
      <c r="M46" s="155"/>
      <c r="N46" s="155"/>
      <c r="O46" s="155"/>
      <c r="P46" s="155"/>
      <c r="Q46" s="155"/>
    </row>
    <row r="47" spans="1:17" s="131" customFormat="1" ht="15" customHeight="1" x14ac:dyDescent="0.2">
      <c r="A47" s="156"/>
      <c r="B47" s="157">
        <v>12</v>
      </c>
      <c r="C47" s="208" t="s">
        <v>182</v>
      </c>
      <c r="D47" s="158" t="s">
        <v>355</v>
      </c>
      <c r="E47" s="157">
        <v>470</v>
      </c>
      <c r="F47" s="159">
        <v>94</v>
      </c>
      <c r="G47" s="154"/>
      <c r="H47" s="155"/>
      <c r="I47" s="155"/>
      <c r="J47" s="155"/>
      <c r="K47" s="155"/>
      <c r="L47" s="155"/>
      <c r="M47" s="155"/>
      <c r="N47" s="155"/>
      <c r="O47" s="155"/>
      <c r="P47" s="155"/>
      <c r="Q47" s="155"/>
    </row>
    <row r="48" spans="1:17" s="131" customFormat="1" ht="15" customHeight="1" x14ac:dyDescent="0.2">
      <c r="A48" s="156"/>
      <c r="B48" s="157">
        <v>13</v>
      </c>
      <c r="C48" s="208" t="s">
        <v>168</v>
      </c>
      <c r="D48" s="158" t="s">
        <v>356</v>
      </c>
      <c r="E48" s="157">
        <v>469</v>
      </c>
      <c r="F48" s="159">
        <v>93.8</v>
      </c>
      <c r="G48" s="154"/>
      <c r="H48" s="155"/>
      <c r="I48" s="155"/>
      <c r="J48" s="155"/>
      <c r="K48" s="155"/>
      <c r="L48" s="155"/>
      <c r="M48" s="155"/>
      <c r="N48" s="155"/>
      <c r="O48" s="155"/>
      <c r="P48" s="155"/>
      <c r="Q48" s="155"/>
    </row>
    <row r="49" spans="1:17" s="131" customFormat="1" ht="15" customHeight="1" x14ac:dyDescent="0.2">
      <c r="A49" s="156"/>
      <c r="B49" s="157">
        <v>13</v>
      </c>
      <c r="C49" s="208" t="s">
        <v>170</v>
      </c>
      <c r="D49" s="158" t="s">
        <v>357</v>
      </c>
      <c r="E49" s="157">
        <v>469</v>
      </c>
      <c r="F49" s="159">
        <v>93.8</v>
      </c>
      <c r="G49" s="154"/>
      <c r="H49" s="155"/>
      <c r="I49" s="155"/>
      <c r="J49" s="155"/>
      <c r="K49" s="155"/>
      <c r="L49" s="155"/>
      <c r="M49" s="155"/>
      <c r="N49" s="155"/>
      <c r="O49" s="155"/>
      <c r="P49" s="155"/>
      <c r="Q49" s="155"/>
    </row>
    <row r="50" spans="1:17" s="131" customFormat="1" ht="15" customHeight="1" x14ac:dyDescent="0.2">
      <c r="A50" s="156"/>
      <c r="B50" s="157">
        <v>13</v>
      </c>
      <c r="C50" s="208" t="s">
        <v>183</v>
      </c>
      <c r="D50" s="158" t="s">
        <v>358</v>
      </c>
      <c r="E50" s="157">
        <v>469</v>
      </c>
      <c r="F50" s="159">
        <v>93.8</v>
      </c>
      <c r="G50" s="154"/>
      <c r="H50" s="155"/>
      <c r="I50" s="155"/>
      <c r="J50" s="155"/>
      <c r="K50" s="155"/>
      <c r="L50" s="155"/>
      <c r="M50" s="155"/>
      <c r="N50" s="155"/>
      <c r="O50" s="155"/>
      <c r="P50" s="155"/>
      <c r="Q50" s="155"/>
    </row>
    <row r="51" spans="1:17" s="131" customFormat="1" ht="15" customHeight="1" x14ac:dyDescent="0.2">
      <c r="A51" s="156"/>
      <c r="B51" s="157">
        <v>14</v>
      </c>
      <c r="C51" s="208" t="s">
        <v>186</v>
      </c>
      <c r="D51" s="158" t="s">
        <v>359</v>
      </c>
      <c r="E51" s="157">
        <v>468</v>
      </c>
      <c r="F51" s="159">
        <v>93.6</v>
      </c>
      <c r="G51" s="154"/>
      <c r="H51" s="155"/>
      <c r="I51" s="155"/>
      <c r="J51" s="155"/>
      <c r="K51" s="155"/>
      <c r="L51" s="155"/>
      <c r="M51" s="155"/>
      <c r="N51" s="155"/>
      <c r="O51" s="155"/>
      <c r="P51" s="155"/>
      <c r="Q51" s="155"/>
    </row>
    <row r="52" spans="1:17" s="131" customFormat="1" ht="15" customHeight="1" x14ac:dyDescent="0.2">
      <c r="A52" s="156"/>
      <c r="B52" s="157">
        <v>14</v>
      </c>
      <c r="C52" s="208" t="s">
        <v>204</v>
      </c>
      <c r="D52" s="158" t="s">
        <v>360</v>
      </c>
      <c r="E52" s="157">
        <v>468</v>
      </c>
      <c r="F52" s="159">
        <v>93.6</v>
      </c>
      <c r="G52" s="154"/>
      <c r="H52" s="155"/>
      <c r="I52" s="155"/>
      <c r="J52" s="155"/>
      <c r="K52" s="155"/>
      <c r="L52" s="155"/>
      <c r="M52" s="155"/>
      <c r="N52" s="155"/>
      <c r="O52" s="155"/>
      <c r="P52" s="155"/>
      <c r="Q52" s="155"/>
    </row>
    <row r="53" spans="1:17" s="131" customFormat="1" ht="15" customHeight="1" x14ac:dyDescent="0.2">
      <c r="A53" s="156"/>
      <c r="B53" s="157">
        <v>14</v>
      </c>
      <c r="C53" s="208" t="s">
        <v>204</v>
      </c>
      <c r="D53" s="158" t="s">
        <v>361</v>
      </c>
      <c r="E53" s="157">
        <v>468</v>
      </c>
      <c r="F53" s="159">
        <v>93.6</v>
      </c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</row>
    <row r="54" spans="1:17" s="131" customFormat="1" ht="15" customHeight="1" x14ac:dyDescent="0.2">
      <c r="A54" s="156"/>
      <c r="B54" s="157">
        <v>14</v>
      </c>
      <c r="C54" s="208" t="s">
        <v>185</v>
      </c>
      <c r="D54" s="158" t="s">
        <v>362</v>
      </c>
      <c r="E54" s="157">
        <v>468</v>
      </c>
      <c r="F54" s="159">
        <v>93.6</v>
      </c>
      <c r="G54" s="154"/>
      <c r="H54" s="155"/>
      <c r="I54" s="155"/>
      <c r="J54" s="155"/>
      <c r="K54" s="155"/>
      <c r="L54" s="155"/>
      <c r="M54" s="155"/>
      <c r="N54" s="155"/>
      <c r="O54" s="155"/>
      <c r="P54" s="155"/>
      <c r="Q54" s="155"/>
    </row>
    <row r="55" spans="1:17" s="131" customFormat="1" ht="15" customHeight="1" x14ac:dyDescent="0.2">
      <c r="A55" s="156"/>
      <c r="B55" s="157">
        <v>14</v>
      </c>
      <c r="C55" s="208" t="s">
        <v>161</v>
      </c>
      <c r="D55" s="158" t="s">
        <v>363</v>
      </c>
      <c r="E55" s="157">
        <v>468</v>
      </c>
      <c r="F55" s="159">
        <v>93.6</v>
      </c>
      <c r="G55" s="154"/>
      <c r="H55" s="155"/>
      <c r="I55" s="155"/>
      <c r="J55" s="155"/>
      <c r="K55" s="155"/>
      <c r="L55" s="155"/>
      <c r="M55" s="155"/>
      <c r="N55" s="155"/>
      <c r="O55" s="155"/>
      <c r="P55" s="155"/>
      <c r="Q55" s="155"/>
    </row>
    <row r="56" spans="1:17" s="131" customFormat="1" ht="15" customHeight="1" x14ac:dyDescent="0.2">
      <c r="A56" s="156"/>
      <c r="B56" s="157">
        <v>14</v>
      </c>
      <c r="C56" s="208" t="s">
        <v>178</v>
      </c>
      <c r="D56" s="158" t="s">
        <v>364</v>
      </c>
      <c r="E56" s="157">
        <v>468</v>
      </c>
      <c r="F56" s="159">
        <v>93.6</v>
      </c>
      <c r="G56" s="154"/>
      <c r="H56" s="155"/>
      <c r="I56" s="155"/>
      <c r="J56" s="155"/>
      <c r="K56" s="155"/>
      <c r="L56" s="155"/>
      <c r="M56" s="155"/>
      <c r="N56" s="155"/>
      <c r="O56" s="155"/>
      <c r="P56" s="155"/>
      <c r="Q56" s="155"/>
    </row>
    <row r="57" spans="1:17" s="131" customFormat="1" ht="15" customHeight="1" x14ac:dyDescent="0.2">
      <c r="A57" s="156"/>
      <c r="B57" s="157">
        <v>15</v>
      </c>
      <c r="C57" s="208" t="s">
        <v>178</v>
      </c>
      <c r="D57" s="158" t="s">
        <v>365</v>
      </c>
      <c r="E57" s="157">
        <v>467</v>
      </c>
      <c r="F57" s="159">
        <v>93.4</v>
      </c>
      <c r="G57" s="154"/>
      <c r="H57" s="155"/>
      <c r="I57" s="155"/>
      <c r="J57" s="155"/>
      <c r="K57" s="155"/>
      <c r="L57" s="155"/>
      <c r="M57" s="155"/>
      <c r="N57" s="155"/>
      <c r="O57" s="155"/>
      <c r="P57" s="155"/>
      <c r="Q57" s="155"/>
    </row>
    <row r="58" spans="1:17" s="131" customFormat="1" ht="15" customHeight="1" x14ac:dyDescent="0.2">
      <c r="A58" s="156"/>
      <c r="B58" s="157">
        <v>15</v>
      </c>
      <c r="C58" s="208" t="s">
        <v>169</v>
      </c>
      <c r="D58" s="158" t="s">
        <v>366</v>
      </c>
      <c r="E58" s="157">
        <v>467</v>
      </c>
      <c r="F58" s="159">
        <v>93.4</v>
      </c>
      <c r="G58" s="154"/>
      <c r="H58" s="155"/>
      <c r="I58" s="155"/>
      <c r="J58" s="155"/>
      <c r="K58" s="155"/>
      <c r="L58" s="155"/>
      <c r="M58" s="155"/>
      <c r="N58" s="155"/>
      <c r="O58" s="155"/>
      <c r="P58" s="155"/>
      <c r="Q58" s="155"/>
    </row>
    <row r="59" spans="1:17" s="131" customFormat="1" ht="15" customHeight="1" x14ac:dyDescent="0.2">
      <c r="A59" s="156"/>
      <c r="B59" s="157">
        <v>15</v>
      </c>
      <c r="C59" s="208" t="s">
        <v>168</v>
      </c>
      <c r="D59" s="158" t="s">
        <v>367</v>
      </c>
      <c r="E59" s="157">
        <v>467</v>
      </c>
      <c r="F59" s="159">
        <v>93.4</v>
      </c>
      <c r="G59" s="154"/>
      <c r="H59" s="155"/>
      <c r="I59" s="155"/>
      <c r="J59" s="155"/>
      <c r="K59" s="155"/>
      <c r="L59" s="155"/>
      <c r="M59" s="155"/>
      <c r="N59" s="155"/>
      <c r="O59" s="155"/>
      <c r="P59" s="155"/>
      <c r="Q59" s="155"/>
    </row>
    <row r="60" spans="1:17" s="131" customFormat="1" ht="15" customHeight="1" x14ac:dyDescent="0.2">
      <c r="A60" s="156"/>
      <c r="B60" s="157">
        <v>15</v>
      </c>
      <c r="C60" s="208" t="s">
        <v>182</v>
      </c>
      <c r="D60" s="158" t="s">
        <v>368</v>
      </c>
      <c r="E60" s="157">
        <v>467</v>
      </c>
      <c r="F60" s="159">
        <v>93.4</v>
      </c>
      <c r="G60" s="154"/>
      <c r="H60" s="155"/>
      <c r="I60" s="155"/>
      <c r="J60" s="155"/>
      <c r="K60" s="155"/>
      <c r="L60" s="155"/>
      <c r="M60" s="155"/>
      <c r="N60" s="155"/>
      <c r="O60" s="155"/>
      <c r="P60" s="155"/>
      <c r="Q60" s="155"/>
    </row>
    <row r="61" spans="1:17" s="131" customFormat="1" ht="15" customHeight="1" x14ac:dyDescent="0.2">
      <c r="A61" s="156"/>
      <c r="B61" s="157">
        <v>15</v>
      </c>
      <c r="C61" s="208" t="s">
        <v>202</v>
      </c>
      <c r="D61" s="158" t="s">
        <v>369</v>
      </c>
      <c r="E61" s="157">
        <v>467</v>
      </c>
      <c r="F61" s="159">
        <v>93.4</v>
      </c>
      <c r="G61" s="154"/>
      <c r="H61" s="155"/>
      <c r="I61" s="155"/>
      <c r="J61" s="155"/>
      <c r="K61" s="155"/>
      <c r="L61" s="155"/>
      <c r="M61" s="155"/>
      <c r="N61" s="155"/>
      <c r="O61" s="155"/>
      <c r="P61" s="155"/>
      <c r="Q61" s="155"/>
    </row>
    <row r="62" spans="1:17" s="131" customFormat="1" ht="15" customHeight="1" x14ac:dyDescent="0.2">
      <c r="A62" s="156"/>
      <c r="B62" s="157">
        <v>16</v>
      </c>
      <c r="C62" s="208" t="s">
        <v>183</v>
      </c>
      <c r="D62" s="158" t="s">
        <v>370</v>
      </c>
      <c r="E62" s="157">
        <v>466</v>
      </c>
      <c r="F62" s="159">
        <v>93.2</v>
      </c>
      <c r="G62" s="154"/>
      <c r="H62" s="155"/>
      <c r="I62" s="155"/>
      <c r="J62" s="155"/>
      <c r="K62" s="155"/>
      <c r="L62" s="155"/>
      <c r="M62" s="155"/>
      <c r="N62" s="155"/>
      <c r="O62" s="155"/>
      <c r="P62" s="155"/>
      <c r="Q62" s="155"/>
    </row>
    <row r="63" spans="1:17" s="131" customFormat="1" ht="15" customHeight="1" x14ac:dyDescent="0.2">
      <c r="A63" s="156"/>
      <c r="B63" s="157">
        <v>16</v>
      </c>
      <c r="C63" s="208" t="s">
        <v>170</v>
      </c>
      <c r="D63" s="158" t="s">
        <v>371</v>
      </c>
      <c r="E63" s="157">
        <v>466</v>
      </c>
      <c r="F63" s="159">
        <v>93.2</v>
      </c>
      <c r="G63" s="154"/>
      <c r="H63" s="155"/>
      <c r="I63" s="155"/>
      <c r="J63" s="155"/>
      <c r="K63" s="155"/>
      <c r="L63" s="155"/>
      <c r="M63" s="155"/>
      <c r="N63" s="155"/>
      <c r="O63" s="155"/>
      <c r="P63" s="155"/>
      <c r="Q63" s="155"/>
    </row>
    <row r="64" spans="1:17" s="131" customFormat="1" ht="15" customHeight="1" x14ac:dyDescent="0.2">
      <c r="A64" s="156"/>
      <c r="B64" s="157">
        <v>16</v>
      </c>
      <c r="C64" s="208" t="s">
        <v>168</v>
      </c>
      <c r="D64" s="158" t="s">
        <v>372</v>
      </c>
      <c r="E64" s="157">
        <v>466</v>
      </c>
      <c r="F64" s="159">
        <v>93.2</v>
      </c>
      <c r="G64" s="154"/>
      <c r="H64" s="155"/>
      <c r="I64" s="155"/>
      <c r="J64" s="155"/>
      <c r="K64" s="155"/>
      <c r="L64" s="155"/>
      <c r="M64" s="155"/>
      <c r="N64" s="155"/>
      <c r="O64" s="155"/>
      <c r="P64" s="155"/>
      <c r="Q64" s="155"/>
    </row>
    <row r="65" spans="1:17" s="131" customFormat="1" ht="15" customHeight="1" x14ac:dyDescent="0.2">
      <c r="A65" s="156"/>
      <c r="B65" s="157">
        <v>17</v>
      </c>
      <c r="C65" s="208" t="s">
        <v>187</v>
      </c>
      <c r="D65" s="158" t="s">
        <v>373</v>
      </c>
      <c r="E65" s="157">
        <v>465</v>
      </c>
      <c r="F65" s="159">
        <v>93</v>
      </c>
      <c r="G65" s="154"/>
      <c r="H65" s="155"/>
      <c r="I65" s="155"/>
      <c r="J65" s="155"/>
      <c r="K65" s="155"/>
      <c r="L65" s="155"/>
      <c r="M65" s="155"/>
      <c r="N65" s="155"/>
      <c r="O65" s="155"/>
      <c r="P65" s="155"/>
      <c r="Q65" s="155"/>
    </row>
    <row r="66" spans="1:17" s="131" customFormat="1" ht="15" customHeight="1" x14ac:dyDescent="0.2">
      <c r="A66" s="156"/>
      <c r="B66" s="157">
        <v>17</v>
      </c>
      <c r="C66" s="208" t="s">
        <v>168</v>
      </c>
      <c r="D66" s="158" t="s">
        <v>374</v>
      </c>
      <c r="E66" s="157">
        <v>465</v>
      </c>
      <c r="F66" s="159">
        <v>93</v>
      </c>
      <c r="G66" s="154"/>
      <c r="H66" s="155"/>
      <c r="I66" s="155"/>
      <c r="J66" s="155"/>
      <c r="K66" s="155"/>
      <c r="L66" s="155"/>
      <c r="M66" s="155"/>
      <c r="N66" s="155"/>
      <c r="O66" s="155"/>
      <c r="P66" s="155"/>
      <c r="Q66" s="155"/>
    </row>
    <row r="67" spans="1:17" s="131" customFormat="1" ht="15" customHeight="1" x14ac:dyDescent="0.2">
      <c r="A67" s="156"/>
      <c r="B67" s="157">
        <v>17</v>
      </c>
      <c r="C67" s="208" t="s">
        <v>170</v>
      </c>
      <c r="D67" s="158" t="s">
        <v>375</v>
      </c>
      <c r="E67" s="157">
        <v>465</v>
      </c>
      <c r="F67" s="159">
        <v>93</v>
      </c>
      <c r="G67" s="154"/>
      <c r="H67" s="155"/>
      <c r="I67" s="155"/>
      <c r="J67" s="155"/>
      <c r="K67" s="155"/>
      <c r="L67" s="155"/>
      <c r="M67" s="155"/>
      <c r="N67" s="155"/>
      <c r="O67" s="155"/>
      <c r="P67" s="155"/>
      <c r="Q67" s="155"/>
    </row>
    <row r="68" spans="1:17" s="131" customFormat="1" ht="15" customHeight="1" x14ac:dyDescent="0.2">
      <c r="A68" s="156"/>
      <c r="B68" s="157">
        <v>17</v>
      </c>
      <c r="C68" s="208" t="s">
        <v>182</v>
      </c>
      <c r="D68" s="158" t="s">
        <v>376</v>
      </c>
      <c r="E68" s="157">
        <v>465</v>
      </c>
      <c r="F68" s="159">
        <v>93</v>
      </c>
      <c r="G68" s="154"/>
      <c r="H68" s="155"/>
      <c r="I68" s="155"/>
      <c r="J68" s="155"/>
      <c r="K68" s="155"/>
      <c r="L68" s="155"/>
      <c r="M68" s="155"/>
      <c r="N68" s="155"/>
      <c r="O68" s="155"/>
      <c r="P68" s="155"/>
      <c r="Q68" s="155"/>
    </row>
    <row r="69" spans="1:17" s="131" customFormat="1" ht="15" customHeight="1" x14ac:dyDescent="0.2">
      <c r="A69" s="156"/>
      <c r="B69" s="157">
        <v>17</v>
      </c>
      <c r="C69" s="208" t="s">
        <v>174</v>
      </c>
      <c r="D69" s="158" t="s">
        <v>377</v>
      </c>
      <c r="E69" s="157">
        <v>465</v>
      </c>
      <c r="F69" s="159">
        <v>93</v>
      </c>
      <c r="G69" s="154"/>
      <c r="H69" s="155"/>
      <c r="I69" s="155"/>
      <c r="J69" s="155"/>
      <c r="K69" s="155"/>
      <c r="L69" s="155"/>
      <c r="M69" s="155"/>
      <c r="N69" s="155"/>
      <c r="O69" s="155"/>
      <c r="P69" s="155"/>
      <c r="Q69" s="155"/>
    </row>
    <row r="70" spans="1:17" s="131" customFormat="1" ht="15" customHeight="1" x14ac:dyDescent="0.2">
      <c r="A70" s="156"/>
      <c r="B70" s="157">
        <v>17</v>
      </c>
      <c r="C70" s="208" t="s">
        <v>168</v>
      </c>
      <c r="D70" s="158" t="s">
        <v>378</v>
      </c>
      <c r="E70" s="157">
        <v>465</v>
      </c>
      <c r="F70" s="159">
        <v>93</v>
      </c>
      <c r="G70" s="154"/>
      <c r="H70" s="155"/>
      <c r="I70" s="155"/>
      <c r="J70" s="155"/>
      <c r="K70" s="155"/>
      <c r="L70" s="155"/>
      <c r="M70" s="155"/>
      <c r="N70" s="155"/>
      <c r="O70" s="155"/>
      <c r="P70" s="155"/>
      <c r="Q70" s="155"/>
    </row>
    <row r="71" spans="1:17" s="131" customFormat="1" ht="15" customHeight="1" x14ac:dyDescent="0.2">
      <c r="A71" s="156"/>
      <c r="B71" s="157">
        <v>17</v>
      </c>
      <c r="C71" s="208" t="s">
        <v>178</v>
      </c>
      <c r="D71" s="158" t="s">
        <v>379</v>
      </c>
      <c r="E71" s="157">
        <v>465</v>
      </c>
      <c r="F71" s="159">
        <v>93</v>
      </c>
      <c r="G71" s="154"/>
      <c r="H71" s="155"/>
      <c r="I71" s="155"/>
      <c r="J71" s="155"/>
      <c r="K71" s="155"/>
      <c r="L71" s="155"/>
      <c r="M71" s="155"/>
      <c r="N71" s="155"/>
      <c r="O71" s="155"/>
      <c r="P71" s="155"/>
      <c r="Q71" s="155"/>
    </row>
    <row r="72" spans="1:17" s="131" customFormat="1" ht="15" customHeight="1" x14ac:dyDescent="0.2">
      <c r="A72" s="156"/>
      <c r="B72" s="157">
        <v>17</v>
      </c>
      <c r="C72" s="208" t="s">
        <v>172</v>
      </c>
      <c r="D72" s="158" t="s">
        <v>380</v>
      </c>
      <c r="E72" s="157">
        <v>465</v>
      </c>
      <c r="F72" s="159">
        <v>93</v>
      </c>
      <c r="G72" s="154"/>
      <c r="H72" s="155"/>
      <c r="I72" s="155"/>
      <c r="J72" s="155"/>
      <c r="K72" s="155"/>
      <c r="L72" s="155"/>
      <c r="M72" s="155"/>
      <c r="N72" s="155"/>
      <c r="O72" s="155"/>
      <c r="P72" s="155"/>
      <c r="Q72" s="155"/>
    </row>
    <row r="73" spans="1:17" s="131" customFormat="1" ht="15" customHeight="1" x14ac:dyDescent="0.2">
      <c r="A73" s="156"/>
      <c r="B73" s="157">
        <v>18</v>
      </c>
      <c r="C73" s="208" t="s">
        <v>168</v>
      </c>
      <c r="D73" s="158" t="s">
        <v>381</v>
      </c>
      <c r="E73" s="157">
        <v>464</v>
      </c>
      <c r="F73" s="159">
        <v>92.8</v>
      </c>
      <c r="G73" s="154"/>
      <c r="H73" s="155"/>
      <c r="I73" s="155"/>
      <c r="J73" s="155"/>
      <c r="K73" s="155"/>
      <c r="L73" s="155"/>
      <c r="M73" s="155"/>
      <c r="N73" s="155"/>
      <c r="O73" s="155"/>
      <c r="P73" s="155"/>
      <c r="Q73" s="155"/>
    </row>
    <row r="74" spans="1:17" s="131" customFormat="1" ht="15" customHeight="1" x14ac:dyDescent="0.2">
      <c r="A74" s="156"/>
      <c r="B74" s="157">
        <v>18</v>
      </c>
      <c r="C74" s="208" t="s">
        <v>203</v>
      </c>
      <c r="D74" s="158" t="s">
        <v>382</v>
      </c>
      <c r="E74" s="157">
        <v>464</v>
      </c>
      <c r="F74" s="159">
        <v>92.8</v>
      </c>
      <c r="G74" s="154"/>
      <c r="H74" s="155"/>
      <c r="I74" s="155"/>
      <c r="J74" s="155"/>
      <c r="K74" s="155"/>
      <c r="L74" s="155"/>
      <c r="M74" s="155"/>
      <c r="N74" s="155"/>
      <c r="O74" s="155"/>
      <c r="P74" s="155"/>
      <c r="Q74" s="155"/>
    </row>
    <row r="75" spans="1:17" s="131" customFormat="1" ht="15" customHeight="1" x14ac:dyDescent="0.2">
      <c r="A75" s="156"/>
      <c r="B75" s="157">
        <v>18</v>
      </c>
      <c r="C75" s="208" t="s">
        <v>179</v>
      </c>
      <c r="D75" s="158" t="s">
        <v>383</v>
      </c>
      <c r="E75" s="157">
        <v>464</v>
      </c>
      <c r="F75" s="159">
        <v>92.8</v>
      </c>
      <c r="G75" s="154"/>
      <c r="H75" s="155"/>
      <c r="I75" s="155"/>
      <c r="J75" s="155"/>
      <c r="K75" s="155"/>
      <c r="L75" s="155"/>
      <c r="M75" s="155"/>
      <c r="N75" s="155"/>
      <c r="O75" s="155"/>
      <c r="P75" s="155"/>
      <c r="Q75" s="155"/>
    </row>
    <row r="76" spans="1:17" s="131" customFormat="1" ht="15" customHeight="1" x14ac:dyDescent="0.2">
      <c r="A76" s="156"/>
      <c r="B76" s="157">
        <v>19</v>
      </c>
      <c r="C76" s="208" t="s">
        <v>168</v>
      </c>
      <c r="D76" s="158" t="s">
        <v>384</v>
      </c>
      <c r="E76" s="157">
        <v>463</v>
      </c>
      <c r="F76" s="159">
        <v>92.6</v>
      </c>
      <c r="G76" s="154"/>
      <c r="H76" s="155"/>
      <c r="I76" s="155"/>
      <c r="J76" s="155"/>
      <c r="K76" s="155"/>
      <c r="L76" s="155"/>
      <c r="M76" s="155"/>
      <c r="N76" s="155"/>
      <c r="O76" s="155"/>
      <c r="P76" s="155"/>
      <c r="Q76" s="155"/>
    </row>
    <row r="77" spans="1:17" s="131" customFormat="1" ht="15" customHeight="1" x14ac:dyDescent="0.2">
      <c r="A77" s="156"/>
      <c r="B77" s="157">
        <v>19</v>
      </c>
      <c r="C77" s="208" t="s">
        <v>174</v>
      </c>
      <c r="D77" s="158" t="s">
        <v>385</v>
      </c>
      <c r="E77" s="157">
        <v>463</v>
      </c>
      <c r="F77" s="159">
        <v>92.6</v>
      </c>
      <c r="G77" s="154"/>
      <c r="H77" s="155"/>
      <c r="I77" s="155"/>
      <c r="J77" s="155"/>
      <c r="K77" s="155"/>
      <c r="L77" s="155"/>
      <c r="M77" s="155"/>
      <c r="N77" s="155"/>
      <c r="O77" s="155"/>
      <c r="P77" s="155"/>
      <c r="Q77" s="155"/>
    </row>
    <row r="78" spans="1:17" s="131" customFormat="1" ht="15" customHeight="1" x14ac:dyDescent="0.2">
      <c r="A78" s="156"/>
      <c r="B78" s="157">
        <v>19</v>
      </c>
      <c r="C78" s="208" t="s">
        <v>202</v>
      </c>
      <c r="D78" s="158" t="s">
        <v>386</v>
      </c>
      <c r="E78" s="157">
        <v>463</v>
      </c>
      <c r="F78" s="159">
        <v>92.6</v>
      </c>
      <c r="G78" s="154"/>
      <c r="H78" s="155"/>
      <c r="I78" s="155"/>
      <c r="J78" s="155"/>
      <c r="K78" s="155"/>
      <c r="L78" s="155"/>
      <c r="M78" s="155"/>
      <c r="N78" s="155"/>
      <c r="O78" s="155"/>
      <c r="P78" s="155"/>
      <c r="Q78" s="155"/>
    </row>
    <row r="79" spans="1:17" s="131" customFormat="1" ht="15" customHeight="1" x14ac:dyDescent="0.2">
      <c r="A79" s="156"/>
      <c r="B79" s="157">
        <v>19</v>
      </c>
      <c r="C79" s="208" t="s">
        <v>169</v>
      </c>
      <c r="D79" s="158" t="s">
        <v>387</v>
      </c>
      <c r="E79" s="157">
        <v>463</v>
      </c>
      <c r="F79" s="159">
        <v>92.6</v>
      </c>
      <c r="G79" s="154"/>
      <c r="H79" s="155"/>
      <c r="I79" s="155"/>
      <c r="J79" s="155"/>
      <c r="K79" s="155"/>
      <c r="L79" s="155"/>
      <c r="M79" s="155"/>
      <c r="N79" s="155"/>
      <c r="O79" s="155"/>
      <c r="P79" s="155"/>
      <c r="Q79" s="155"/>
    </row>
    <row r="80" spans="1:17" s="131" customFormat="1" ht="15" customHeight="1" x14ac:dyDescent="0.2">
      <c r="A80" s="156"/>
      <c r="B80" s="157">
        <v>19</v>
      </c>
      <c r="C80" s="208" t="s">
        <v>169</v>
      </c>
      <c r="D80" s="158" t="s">
        <v>388</v>
      </c>
      <c r="E80" s="157">
        <v>463</v>
      </c>
      <c r="F80" s="159">
        <v>92.6</v>
      </c>
      <c r="G80" s="154"/>
      <c r="H80" s="155"/>
      <c r="I80" s="155"/>
      <c r="J80" s="155"/>
      <c r="K80" s="155"/>
      <c r="L80" s="155"/>
      <c r="M80" s="155"/>
      <c r="N80" s="155"/>
      <c r="O80" s="155"/>
      <c r="P80" s="155"/>
      <c r="Q80" s="155"/>
    </row>
    <row r="81" spans="1:17" s="131" customFormat="1" ht="15" customHeight="1" x14ac:dyDescent="0.2">
      <c r="A81" s="156"/>
      <c r="B81" s="157">
        <v>19</v>
      </c>
      <c r="C81" s="208" t="s">
        <v>187</v>
      </c>
      <c r="D81" s="158" t="s">
        <v>389</v>
      </c>
      <c r="E81" s="157">
        <v>463</v>
      </c>
      <c r="F81" s="159">
        <v>92.6</v>
      </c>
      <c r="G81" s="154"/>
      <c r="H81" s="155"/>
      <c r="I81" s="155"/>
      <c r="J81" s="155"/>
      <c r="K81" s="155"/>
      <c r="L81" s="155"/>
      <c r="M81" s="155"/>
      <c r="N81" s="155"/>
      <c r="O81" s="155"/>
      <c r="P81" s="155"/>
      <c r="Q81" s="155"/>
    </row>
    <row r="82" spans="1:17" s="131" customFormat="1" ht="15" customHeight="1" x14ac:dyDescent="0.2">
      <c r="A82" s="156"/>
      <c r="B82" s="157">
        <v>20</v>
      </c>
      <c r="C82" s="208" t="s">
        <v>184</v>
      </c>
      <c r="D82" s="158" t="s">
        <v>390</v>
      </c>
      <c r="E82" s="157">
        <v>462</v>
      </c>
      <c r="F82" s="159">
        <v>92.4</v>
      </c>
      <c r="G82" s="154"/>
      <c r="H82" s="155"/>
      <c r="I82" s="155"/>
      <c r="J82" s="155"/>
      <c r="K82" s="155"/>
      <c r="L82" s="155"/>
      <c r="M82" s="155"/>
      <c r="N82" s="155"/>
      <c r="O82" s="155"/>
      <c r="P82" s="155"/>
      <c r="Q82" s="155"/>
    </row>
    <row r="83" spans="1:17" s="131" customFormat="1" ht="15" customHeight="1" x14ac:dyDescent="0.2">
      <c r="A83" s="156"/>
      <c r="B83" s="157">
        <v>20</v>
      </c>
      <c r="C83" s="208" t="s">
        <v>161</v>
      </c>
      <c r="D83" s="158" t="s">
        <v>391</v>
      </c>
      <c r="E83" s="157">
        <v>462</v>
      </c>
      <c r="F83" s="159">
        <v>92.4</v>
      </c>
      <c r="G83" s="154"/>
      <c r="H83" s="155"/>
      <c r="I83" s="155"/>
      <c r="J83" s="155"/>
      <c r="K83" s="155"/>
      <c r="L83" s="155"/>
      <c r="M83" s="155"/>
      <c r="N83" s="155"/>
      <c r="O83" s="155"/>
      <c r="P83" s="155"/>
      <c r="Q83" s="155"/>
    </row>
    <row r="84" spans="1:17" s="131" customFormat="1" ht="15" customHeight="1" x14ac:dyDescent="0.2">
      <c r="A84" s="156"/>
      <c r="B84" s="157">
        <v>20</v>
      </c>
      <c r="C84" s="208" t="s">
        <v>168</v>
      </c>
      <c r="D84" s="158" t="s">
        <v>392</v>
      </c>
      <c r="E84" s="157">
        <v>462</v>
      </c>
      <c r="F84" s="159">
        <v>92.4</v>
      </c>
      <c r="G84" s="154"/>
      <c r="H84" s="155"/>
      <c r="I84" s="155"/>
      <c r="J84" s="155"/>
      <c r="K84" s="155"/>
      <c r="L84" s="155"/>
      <c r="M84" s="155"/>
      <c r="N84" s="155"/>
      <c r="O84" s="155"/>
      <c r="P84" s="155"/>
      <c r="Q84" s="155"/>
    </row>
    <row r="85" spans="1:17" s="131" customFormat="1" ht="15" customHeight="1" x14ac:dyDescent="0.2">
      <c r="A85" s="156"/>
      <c r="B85" s="157">
        <v>20</v>
      </c>
      <c r="C85" s="208" t="s">
        <v>168</v>
      </c>
      <c r="D85" s="158" t="s">
        <v>393</v>
      </c>
      <c r="E85" s="157">
        <v>462</v>
      </c>
      <c r="F85" s="159">
        <v>92.4</v>
      </c>
      <c r="G85" s="154"/>
      <c r="H85" s="155"/>
      <c r="I85" s="155"/>
      <c r="J85" s="155"/>
      <c r="K85" s="155"/>
      <c r="L85" s="155"/>
      <c r="M85" s="155"/>
      <c r="N85" s="155"/>
      <c r="O85" s="155"/>
      <c r="P85" s="155"/>
      <c r="Q85" s="155"/>
    </row>
    <row r="86" spans="1:17" s="131" customFormat="1" ht="15" customHeight="1" x14ac:dyDescent="0.2">
      <c r="A86" s="156"/>
      <c r="B86" s="157">
        <v>21</v>
      </c>
      <c r="C86" s="208" t="s">
        <v>182</v>
      </c>
      <c r="D86" s="158" t="s">
        <v>394</v>
      </c>
      <c r="E86" s="157">
        <v>461</v>
      </c>
      <c r="F86" s="159">
        <v>92.2</v>
      </c>
      <c r="G86" s="154"/>
      <c r="H86" s="155"/>
      <c r="I86" s="155"/>
      <c r="J86" s="155"/>
      <c r="K86" s="155"/>
      <c r="L86" s="155"/>
      <c r="M86" s="155"/>
      <c r="N86" s="155"/>
      <c r="O86" s="155"/>
      <c r="P86" s="155"/>
      <c r="Q86" s="155"/>
    </row>
    <row r="87" spans="1:17" s="131" customFormat="1" ht="15" customHeight="1" x14ac:dyDescent="0.2">
      <c r="A87" s="156"/>
      <c r="B87" s="157">
        <v>21</v>
      </c>
      <c r="C87" s="208" t="s">
        <v>171</v>
      </c>
      <c r="D87" s="158" t="s">
        <v>395</v>
      </c>
      <c r="E87" s="157">
        <v>461</v>
      </c>
      <c r="F87" s="159">
        <v>92.2</v>
      </c>
      <c r="G87" s="154"/>
      <c r="H87" s="155"/>
      <c r="I87" s="155"/>
      <c r="J87" s="155"/>
      <c r="K87" s="155"/>
      <c r="L87" s="155"/>
      <c r="M87" s="155"/>
      <c r="N87" s="155"/>
      <c r="O87" s="155"/>
      <c r="P87" s="155"/>
      <c r="Q87" s="155"/>
    </row>
    <row r="88" spans="1:17" s="131" customFormat="1" ht="15" customHeight="1" x14ac:dyDescent="0.2">
      <c r="A88" s="156"/>
      <c r="B88" s="157">
        <v>21</v>
      </c>
      <c r="C88" s="208" t="s">
        <v>204</v>
      </c>
      <c r="D88" s="158" t="s">
        <v>396</v>
      </c>
      <c r="E88" s="157">
        <v>461</v>
      </c>
      <c r="F88" s="159">
        <v>92.2</v>
      </c>
      <c r="G88" s="154"/>
      <c r="H88" s="155"/>
      <c r="I88" s="155"/>
      <c r="J88" s="155"/>
      <c r="K88" s="155"/>
      <c r="L88" s="155"/>
      <c r="M88" s="155"/>
      <c r="N88" s="155"/>
      <c r="O88" s="155"/>
      <c r="P88" s="155"/>
      <c r="Q88" s="155"/>
    </row>
    <row r="89" spans="1:17" s="131" customFormat="1" ht="15" customHeight="1" x14ac:dyDescent="0.2">
      <c r="A89" s="156"/>
      <c r="B89" s="157">
        <v>21</v>
      </c>
      <c r="C89" s="208" t="s">
        <v>191</v>
      </c>
      <c r="D89" s="158" t="s">
        <v>397</v>
      </c>
      <c r="E89" s="157">
        <v>461</v>
      </c>
      <c r="F89" s="159">
        <v>92.2</v>
      </c>
      <c r="G89" s="154"/>
      <c r="H89" s="155"/>
      <c r="I89" s="155"/>
      <c r="J89" s="155"/>
      <c r="K89" s="155"/>
      <c r="L89" s="155"/>
      <c r="M89" s="155"/>
      <c r="N89" s="155"/>
      <c r="O89" s="155"/>
      <c r="P89" s="155"/>
      <c r="Q89" s="155"/>
    </row>
    <row r="90" spans="1:17" s="131" customFormat="1" ht="15" customHeight="1" x14ac:dyDescent="0.2">
      <c r="A90" s="156"/>
      <c r="B90" s="157">
        <v>21</v>
      </c>
      <c r="C90" s="208" t="s">
        <v>181</v>
      </c>
      <c r="D90" s="158" t="s">
        <v>398</v>
      </c>
      <c r="E90" s="157">
        <v>461</v>
      </c>
      <c r="F90" s="159">
        <v>92.2</v>
      </c>
      <c r="G90" s="154"/>
      <c r="H90" s="155"/>
      <c r="I90" s="155"/>
      <c r="J90" s="155"/>
      <c r="K90" s="155"/>
      <c r="L90" s="155"/>
      <c r="M90" s="155"/>
      <c r="N90" s="155"/>
      <c r="O90" s="155"/>
      <c r="P90" s="155"/>
      <c r="Q90" s="155"/>
    </row>
    <row r="91" spans="1:17" s="131" customFormat="1" ht="15" customHeight="1" x14ac:dyDescent="0.2">
      <c r="A91" s="156"/>
      <c r="B91" s="157">
        <v>22</v>
      </c>
      <c r="C91" s="208" t="s">
        <v>174</v>
      </c>
      <c r="D91" s="158" t="s">
        <v>399</v>
      </c>
      <c r="E91" s="157">
        <v>459</v>
      </c>
      <c r="F91" s="159">
        <v>91.8</v>
      </c>
      <c r="G91" s="154"/>
      <c r="H91" s="155"/>
      <c r="I91" s="155"/>
      <c r="J91" s="155"/>
      <c r="K91" s="155"/>
      <c r="L91" s="155"/>
      <c r="M91" s="155"/>
      <c r="N91" s="155"/>
      <c r="O91" s="155"/>
      <c r="P91" s="155"/>
      <c r="Q91" s="155"/>
    </row>
    <row r="92" spans="1:17" s="131" customFormat="1" ht="15" customHeight="1" x14ac:dyDescent="0.2">
      <c r="A92" s="156"/>
      <c r="B92" s="157">
        <v>22</v>
      </c>
      <c r="C92" s="208" t="s">
        <v>174</v>
      </c>
      <c r="D92" s="158" t="s">
        <v>400</v>
      </c>
      <c r="E92" s="157">
        <v>459</v>
      </c>
      <c r="F92" s="159">
        <v>91.8</v>
      </c>
      <c r="G92" s="154"/>
      <c r="H92" s="155"/>
      <c r="I92" s="155"/>
      <c r="J92" s="155"/>
      <c r="K92" s="155"/>
      <c r="L92" s="155"/>
      <c r="M92" s="155"/>
      <c r="N92" s="155"/>
      <c r="O92" s="155"/>
      <c r="P92" s="155"/>
      <c r="Q92" s="155"/>
    </row>
    <row r="93" spans="1:17" s="131" customFormat="1" ht="15" customHeight="1" x14ac:dyDescent="0.2">
      <c r="A93" s="156"/>
      <c r="B93" s="157">
        <v>22</v>
      </c>
      <c r="C93" s="208" t="s">
        <v>168</v>
      </c>
      <c r="D93" s="158" t="s">
        <v>401</v>
      </c>
      <c r="E93" s="157">
        <v>459</v>
      </c>
      <c r="F93" s="159">
        <v>91.8</v>
      </c>
      <c r="G93" s="154"/>
      <c r="H93" s="155"/>
      <c r="I93" s="155"/>
      <c r="J93" s="155"/>
      <c r="K93" s="155"/>
      <c r="L93" s="155"/>
      <c r="M93" s="155"/>
      <c r="N93" s="155"/>
      <c r="O93" s="155"/>
      <c r="P93" s="155"/>
      <c r="Q93" s="155"/>
    </row>
    <row r="94" spans="1:17" s="131" customFormat="1" ht="15" customHeight="1" x14ac:dyDescent="0.2">
      <c r="A94" s="156"/>
      <c r="B94" s="157">
        <v>22</v>
      </c>
      <c r="C94" s="208" t="s">
        <v>183</v>
      </c>
      <c r="D94" s="158" t="s">
        <v>402</v>
      </c>
      <c r="E94" s="157">
        <v>459</v>
      </c>
      <c r="F94" s="159">
        <v>91.8</v>
      </c>
      <c r="G94" s="154"/>
      <c r="H94" s="155"/>
      <c r="I94" s="155"/>
      <c r="J94" s="155"/>
      <c r="K94" s="155"/>
      <c r="L94" s="155"/>
      <c r="M94" s="155"/>
      <c r="N94" s="155"/>
      <c r="O94" s="155"/>
      <c r="P94" s="155"/>
      <c r="Q94" s="155"/>
    </row>
    <row r="95" spans="1:17" s="131" customFormat="1" ht="15" customHeight="1" x14ac:dyDescent="0.2">
      <c r="A95" s="156"/>
      <c r="B95" s="157">
        <v>22</v>
      </c>
      <c r="C95" s="208" t="s">
        <v>175</v>
      </c>
      <c r="D95" s="158" t="s">
        <v>403</v>
      </c>
      <c r="E95" s="157">
        <v>459</v>
      </c>
      <c r="F95" s="159">
        <v>91.8</v>
      </c>
      <c r="G95" s="154"/>
      <c r="H95" s="155"/>
      <c r="I95" s="155"/>
      <c r="J95" s="155"/>
      <c r="K95" s="155"/>
      <c r="L95" s="155"/>
      <c r="M95" s="155"/>
      <c r="N95" s="155"/>
      <c r="O95" s="155"/>
      <c r="P95" s="155"/>
      <c r="Q95" s="155"/>
    </row>
    <row r="96" spans="1:17" s="131" customFormat="1" ht="15" customHeight="1" x14ac:dyDescent="0.2">
      <c r="A96" s="156"/>
      <c r="B96" s="157">
        <v>22</v>
      </c>
      <c r="C96" s="208" t="s">
        <v>202</v>
      </c>
      <c r="D96" s="158" t="s">
        <v>404</v>
      </c>
      <c r="E96" s="157">
        <v>459</v>
      </c>
      <c r="F96" s="159">
        <v>91.8</v>
      </c>
      <c r="G96" s="154"/>
      <c r="H96" s="155"/>
      <c r="I96" s="155"/>
      <c r="J96" s="155"/>
      <c r="K96" s="155"/>
      <c r="L96" s="155"/>
      <c r="M96" s="155"/>
      <c r="N96" s="155"/>
      <c r="O96" s="155"/>
      <c r="P96" s="155"/>
      <c r="Q96" s="155"/>
    </row>
    <row r="97" spans="1:17" s="131" customFormat="1" ht="15" customHeight="1" x14ac:dyDescent="0.2">
      <c r="A97" s="156"/>
      <c r="B97" s="157">
        <v>22</v>
      </c>
      <c r="C97" s="208" t="s">
        <v>183</v>
      </c>
      <c r="D97" s="158" t="s">
        <v>405</v>
      </c>
      <c r="E97" s="157">
        <v>459</v>
      </c>
      <c r="F97" s="159">
        <v>91.8</v>
      </c>
      <c r="G97" s="154"/>
      <c r="H97" s="155"/>
      <c r="I97" s="155"/>
      <c r="J97" s="155"/>
      <c r="K97" s="155"/>
      <c r="L97" s="155"/>
      <c r="M97" s="155"/>
      <c r="N97" s="155"/>
      <c r="O97" s="155"/>
      <c r="P97" s="155"/>
      <c r="Q97" s="155"/>
    </row>
    <row r="98" spans="1:17" s="131" customFormat="1" ht="15" customHeight="1" x14ac:dyDescent="0.2">
      <c r="A98" s="156"/>
      <c r="B98" s="157">
        <v>23</v>
      </c>
      <c r="C98" s="208" t="s">
        <v>174</v>
      </c>
      <c r="D98" s="158" t="s">
        <v>406</v>
      </c>
      <c r="E98" s="157">
        <v>458</v>
      </c>
      <c r="F98" s="159">
        <v>91.6</v>
      </c>
      <c r="G98" s="154"/>
      <c r="H98" s="155"/>
      <c r="I98" s="155"/>
      <c r="J98" s="155"/>
      <c r="K98" s="155"/>
      <c r="L98" s="155"/>
      <c r="M98" s="155"/>
      <c r="N98" s="155"/>
      <c r="O98" s="155"/>
      <c r="P98" s="155"/>
      <c r="Q98" s="155"/>
    </row>
    <row r="99" spans="1:17" s="131" customFormat="1" ht="15" customHeight="1" x14ac:dyDescent="0.2">
      <c r="A99" s="156"/>
      <c r="B99" s="157">
        <v>23</v>
      </c>
      <c r="C99" s="208" t="s">
        <v>168</v>
      </c>
      <c r="D99" s="158" t="s">
        <v>407</v>
      </c>
      <c r="E99" s="157">
        <v>458</v>
      </c>
      <c r="F99" s="159">
        <v>91.6</v>
      </c>
      <c r="G99" s="154"/>
      <c r="H99" s="155"/>
      <c r="I99" s="155"/>
      <c r="J99" s="155"/>
      <c r="K99" s="155"/>
      <c r="L99" s="155"/>
      <c r="M99" s="155"/>
      <c r="N99" s="155"/>
      <c r="O99" s="155"/>
      <c r="P99" s="155"/>
      <c r="Q99" s="155"/>
    </row>
    <row r="100" spans="1:17" s="131" customFormat="1" ht="15" customHeight="1" x14ac:dyDescent="0.2">
      <c r="A100" s="156"/>
      <c r="B100" s="157">
        <v>23</v>
      </c>
      <c r="C100" s="208" t="s">
        <v>166</v>
      </c>
      <c r="D100" s="158" t="s">
        <v>408</v>
      </c>
      <c r="E100" s="157">
        <v>458</v>
      </c>
      <c r="F100" s="159">
        <v>91.6</v>
      </c>
      <c r="G100" s="154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</row>
    <row r="101" spans="1:17" s="131" customFormat="1" ht="15" customHeight="1" x14ac:dyDescent="0.2">
      <c r="A101" s="156"/>
      <c r="B101" s="157">
        <v>23</v>
      </c>
      <c r="C101" s="208" t="s">
        <v>202</v>
      </c>
      <c r="D101" s="158" t="s">
        <v>409</v>
      </c>
      <c r="E101" s="157">
        <v>458</v>
      </c>
      <c r="F101" s="159">
        <v>91.6</v>
      </c>
      <c r="G101" s="154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</row>
    <row r="102" spans="1:17" s="131" customFormat="1" ht="15" customHeight="1" x14ac:dyDescent="0.2">
      <c r="A102" s="156"/>
      <c r="B102" s="157">
        <v>23</v>
      </c>
      <c r="C102" s="208" t="s">
        <v>178</v>
      </c>
      <c r="D102" s="158" t="s">
        <v>410</v>
      </c>
      <c r="E102" s="157">
        <v>458</v>
      </c>
      <c r="F102" s="159">
        <v>91.6</v>
      </c>
      <c r="G102" s="154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</row>
    <row r="103" spans="1:17" s="131" customFormat="1" ht="15" customHeight="1" x14ac:dyDescent="0.2">
      <c r="A103" s="156"/>
      <c r="B103" s="157">
        <v>23</v>
      </c>
      <c r="C103" s="208" t="s">
        <v>168</v>
      </c>
      <c r="D103" s="158" t="s">
        <v>411</v>
      </c>
      <c r="E103" s="157">
        <v>458</v>
      </c>
      <c r="F103" s="159">
        <v>91.6</v>
      </c>
      <c r="G103" s="154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</row>
    <row r="104" spans="1:17" s="131" customFormat="1" ht="15" customHeight="1" x14ac:dyDescent="0.2">
      <c r="A104" s="156"/>
      <c r="B104" s="157">
        <v>23</v>
      </c>
      <c r="C104" s="208" t="s">
        <v>175</v>
      </c>
      <c r="D104" s="158" t="s">
        <v>412</v>
      </c>
      <c r="E104" s="157">
        <v>458</v>
      </c>
      <c r="F104" s="159">
        <v>91.6</v>
      </c>
      <c r="G104" s="154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</row>
    <row r="105" spans="1:17" s="131" customFormat="1" ht="15" customHeight="1" x14ac:dyDescent="0.2">
      <c r="A105" s="156"/>
      <c r="B105" s="157">
        <v>23</v>
      </c>
      <c r="C105" s="208" t="s">
        <v>164</v>
      </c>
      <c r="D105" s="158" t="s">
        <v>413</v>
      </c>
      <c r="E105" s="157">
        <v>458</v>
      </c>
      <c r="F105" s="159">
        <v>91.6</v>
      </c>
      <c r="G105" s="154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</row>
    <row r="106" spans="1:17" s="131" customFormat="1" ht="15" customHeight="1" x14ac:dyDescent="0.2">
      <c r="A106" s="156"/>
      <c r="B106" s="157">
        <v>23</v>
      </c>
      <c r="C106" s="208" t="s">
        <v>174</v>
      </c>
      <c r="D106" s="158" t="s">
        <v>414</v>
      </c>
      <c r="E106" s="157">
        <v>458</v>
      </c>
      <c r="F106" s="159">
        <v>91.6</v>
      </c>
      <c r="G106" s="154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</row>
    <row r="107" spans="1:17" s="131" customFormat="1" ht="15" customHeight="1" x14ac:dyDescent="0.2">
      <c r="A107" s="156"/>
      <c r="B107" s="157">
        <v>23</v>
      </c>
      <c r="C107" s="208" t="s">
        <v>175</v>
      </c>
      <c r="D107" s="158" t="s">
        <v>415</v>
      </c>
      <c r="E107" s="157">
        <v>458</v>
      </c>
      <c r="F107" s="159">
        <v>91.6</v>
      </c>
      <c r="G107" s="154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</row>
    <row r="108" spans="1:17" s="131" customFormat="1" ht="15" customHeight="1" x14ac:dyDescent="0.2">
      <c r="A108" s="156"/>
      <c r="B108" s="157">
        <v>23</v>
      </c>
      <c r="C108" s="208" t="s">
        <v>204</v>
      </c>
      <c r="D108" s="158" t="s">
        <v>416</v>
      </c>
      <c r="E108" s="157">
        <v>458</v>
      </c>
      <c r="F108" s="159">
        <v>91.6</v>
      </c>
      <c r="G108" s="154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</row>
    <row r="109" spans="1:17" s="131" customFormat="1" ht="15" customHeight="1" x14ac:dyDescent="0.2">
      <c r="A109" s="156"/>
      <c r="B109" s="157">
        <v>23</v>
      </c>
      <c r="C109" s="208" t="s">
        <v>168</v>
      </c>
      <c r="D109" s="158" t="s">
        <v>417</v>
      </c>
      <c r="E109" s="157">
        <v>458</v>
      </c>
      <c r="F109" s="159">
        <v>91.6</v>
      </c>
      <c r="G109" s="154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</row>
    <row r="110" spans="1:17" s="131" customFormat="1" ht="15" customHeight="1" x14ac:dyDescent="0.2">
      <c r="A110" s="156"/>
      <c r="B110" s="157">
        <v>23</v>
      </c>
      <c r="C110" s="208" t="s">
        <v>184</v>
      </c>
      <c r="D110" s="158" t="s">
        <v>418</v>
      </c>
      <c r="E110" s="157">
        <v>458</v>
      </c>
      <c r="F110" s="159">
        <v>91.6</v>
      </c>
      <c r="G110" s="154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</row>
    <row r="111" spans="1:17" s="131" customFormat="1" ht="15" customHeight="1" x14ac:dyDescent="0.2">
      <c r="A111" s="156"/>
      <c r="B111" s="157">
        <v>23</v>
      </c>
      <c r="C111" s="208" t="s">
        <v>171</v>
      </c>
      <c r="D111" s="158" t="s">
        <v>419</v>
      </c>
      <c r="E111" s="157">
        <v>458</v>
      </c>
      <c r="F111" s="159">
        <v>91.6</v>
      </c>
      <c r="G111" s="154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</row>
    <row r="112" spans="1:17" s="131" customFormat="1" ht="15" customHeight="1" x14ac:dyDescent="0.2">
      <c r="A112" s="156"/>
      <c r="B112" s="157">
        <v>24</v>
      </c>
      <c r="C112" s="208" t="s">
        <v>174</v>
      </c>
      <c r="D112" s="158" t="s">
        <v>420</v>
      </c>
      <c r="E112" s="157">
        <v>457</v>
      </c>
      <c r="F112" s="159">
        <v>91.4</v>
      </c>
      <c r="G112" s="154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</row>
    <row r="113" spans="1:17" s="131" customFormat="1" ht="15" customHeight="1" x14ac:dyDescent="0.2">
      <c r="A113" s="156"/>
      <c r="B113" s="157">
        <v>25</v>
      </c>
      <c r="C113" s="208" t="s">
        <v>167</v>
      </c>
      <c r="D113" s="158" t="s">
        <v>421</v>
      </c>
      <c r="E113" s="157">
        <v>456</v>
      </c>
      <c r="F113" s="159">
        <v>91.2</v>
      </c>
      <c r="G113" s="154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</row>
    <row r="114" spans="1:17" s="131" customFormat="1" ht="15" customHeight="1" x14ac:dyDescent="0.2">
      <c r="A114" s="156"/>
      <c r="B114" s="157">
        <v>25</v>
      </c>
      <c r="C114" s="208" t="s">
        <v>166</v>
      </c>
      <c r="D114" s="158" t="s">
        <v>422</v>
      </c>
      <c r="E114" s="157">
        <v>456</v>
      </c>
      <c r="F114" s="159">
        <v>91.2</v>
      </c>
      <c r="G114" s="154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</row>
    <row r="115" spans="1:17" s="131" customFormat="1" ht="15" customHeight="1" x14ac:dyDescent="0.2">
      <c r="A115" s="156"/>
      <c r="B115" s="157">
        <v>25</v>
      </c>
      <c r="C115" s="208" t="s">
        <v>167</v>
      </c>
      <c r="D115" s="158" t="s">
        <v>423</v>
      </c>
      <c r="E115" s="157">
        <v>456</v>
      </c>
      <c r="F115" s="159">
        <v>91.2</v>
      </c>
      <c r="G115" s="154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</row>
    <row r="116" spans="1:17" s="131" customFormat="1" ht="15" customHeight="1" x14ac:dyDescent="0.2">
      <c r="A116" s="156"/>
      <c r="B116" s="157">
        <v>25</v>
      </c>
      <c r="C116" s="208" t="s">
        <v>169</v>
      </c>
      <c r="D116" s="158" t="s">
        <v>424</v>
      </c>
      <c r="E116" s="157">
        <v>456</v>
      </c>
      <c r="F116" s="159">
        <v>91.2</v>
      </c>
      <c r="G116" s="154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</row>
    <row r="117" spans="1:17" s="131" customFormat="1" ht="15" customHeight="1" x14ac:dyDescent="0.2">
      <c r="A117" s="156"/>
      <c r="B117" s="157">
        <v>25</v>
      </c>
      <c r="C117" s="208" t="s">
        <v>174</v>
      </c>
      <c r="D117" s="158" t="s">
        <v>425</v>
      </c>
      <c r="E117" s="157">
        <v>456</v>
      </c>
      <c r="F117" s="159">
        <v>91.2</v>
      </c>
      <c r="G117" s="154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</row>
    <row r="118" spans="1:17" s="131" customFormat="1" ht="15" customHeight="1" x14ac:dyDescent="0.2">
      <c r="A118" s="156"/>
      <c r="B118" s="157">
        <v>25</v>
      </c>
      <c r="C118" s="208" t="s">
        <v>179</v>
      </c>
      <c r="D118" s="158" t="s">
        <v>426</v>
      </c>
      <c r="E118" s="157">
        <v>456</v>
      </c>
      <c r="F118" s="159">
        <v>91.2</v>
      </c>
      <c r="G118" s="154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</row>
    <row r="119" spans="1:17" s="131" customFormat="1" ht="15" customHeight="1" x14ac:dyDescent="0.2">
      <c r="A119" s="156"/>
      <c r="B119" s="157">
        <v>25</v>
      </c>
      <c r="C119" s="208" t="s">
        <v>183</v>
      </c>
      <c r="D119" s="158" t="s">
        <v>427</v>
      </c>
      <c r="E119" s="157">
        <v>456</v>
      </c>
      <c r="F119" s="159">
        <v>91.2</v>
      </c>
      <c r="G119" s="154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</row>
    <row r="120" spans="1:17" s="131" customFormat="1" ht="15" customHeight="1" x14ac:dyDescent="0.2">
      <c r="A120" s="156"/>
      <c r="B120" s="157">
        <v>25</v>
      </c>
      <c r="C120" s="208" t="s">
        <v>182</v>
      </c>
      <c r="D120" s="158" t="s">
        <v>428</v>
      </c>
      <c r="E120" s="157">
        <v>456</v>
      </c>
      <c r="F120" s="159">
        <v>91.2</v>
      </c>
      <c r="G120" s="154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</row>
    <row r="121" spans="1:17" ht="20.100000000000001" customHeight="1" x14ac:dyDescent="0.2">
      <c r="A121" s="517" t="s">
        <v>160</v>
      </c>
      <c r="B121" s="518"/>
      <c r="C121" s="518"/>
      <c r="D121" s="518"/>
      <c r="E121" s="518"/>
      <c r="F121" s="519"/>
      <c r="G121" s="160"/>
    </row>
    <row r="122" spans="1:17" s="141" customFormat="1" ht="20.100000000000001" customHeight="1" x14ac:dyDescent="0.2">
      <c r="A122" s="161"/>
      <c r="B122" s="140" t="s">
        <v>192</v>
      </c>
      <c r="C122" s="140"/>
      <c r="D122" s="140"/>
      <c r="E122" s="140"/>
      <c r="F122" s="162"/>
      <c r="G122" s="140"/>
    </row>
    <row r="123" spans="1:17" s="141" customFormat="1" ht="20.100000000000001" customHeight="1" x14ac:dyDescent="0.2">
      <c r="A123" s="579">
        <v>44029</v>
      </c>
      <c r="B123" s="520"/>
      <c r="C123" s="520"/>
      <c r="D123" s="520"/>
      <c r="E123" s="520"/>
      <c r="F123" s="521"/>
      <c r="G123" s="140"/>
    </row>
    <row r="124" spans="1:17" s="141" customFormat="1" ht="20.100000000000001" customHeight="1" x14ac:dyDescent="0.2">
      <c r="A124" s="161"/>
      <c r="B124" s="522" t="s">
        <v>193</v>
      </c>
      <c r="C124" s="522"/>
      <c r="D124" s="522"/>
      <c r="E124" s="163"/>
      <c r="F124" s="162"/>
    </row>
    <row r="125" spans="1:17" s="141" customFormat="1" ht="20.100000000000001" customHeight="1" thickBot="1" x14ac:dyDescent="0.25">
      <c r="A125" s="523"/>
      <c r="B125" s="524"/>
      <c r="C125" s="524"/>
      <c r="D125" s="524"/>
      <c r="E125" s="524"/>
      <c r="F125" s="525"/>
    </row>
    <row r="126" spans="1:17" ht="15" customHeight="1" x14ac:dyDescent="0.2"/>
    <row r="127" spans="1:17" ht="15" customHeight="1" x14ac:dyDescent="0.2"/>
    <row r="128" spans="1:17" ht="15" customHeight="1" x14ac:dyDescent="0.2"/>
    <row r="129" ht="15" customHeight="1" x14ac:dyDescent="0.2"/>
  </sheetData>
  <sheetProtection algorithmName="SHA-512" hashValue="U8xsgVjyH6va8rNZjGw7CzOR6dTJMEZZOus7ZBqkRanqm3/pri4UnC3M/L/pinMBvMQHIS05C2j17szFBRUMGQ==" saltValue="L4G2S2x2Zagmf2dYGOeXyw==" spinCount="100000" sheet="1" objects="1" scenarios="1"/>
  <mergeCells count="11">
    <mergeCell ref="A7:F7"/>
    <mergeCell ref="A121:F121"/>
    <mergeCell ref="A123:F123"/>
    <mergeCell ref="A125:F125"/>
    <mergeCell ref="B124:D12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61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1.7109375" style="123" customWidth="1"/>
    <col min="2" max="2" width="7.7109375" style="123" customWidth="1"/>
    <col min="3" max="3" width="20.7109375" style="123" customWidth="1"/>
    <col min="4" max="4" width="35.7109375" style="123" customWidth="1"/>
    <col min="5" max="5" width="11.7109375" style="123" bestFit="1" customWidth="1"/>
    <col min="6" max="6" width="10.7109375" style="123" customWidth="1"/>
    <col min="7" max="7" width="9.140625" style="123"/>
    <col min="8" max="8" width="22.7109375" style="123" customWidth="1"/>
    <col min="9" max="16384" width="9.140625" style="123"/>
  </cols>
  <sheetData>
    <row r="1" spans="1:17" ht="20.100000000000001" customHeight="1" x14ac:dyDescent="0.2">
      <c r="A1" s="452" t="s">
        <v>106</v>
      </c>
      <c r="B1" s="502"/>
      <c r="C1" s="502"/>
      <c r="D1" s="502"/>
      <c r="E1" s="502"/>
      <c r="F1" s="503"/>
      <c r="G1" s="144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20.100000000000001" customHeight="1" x14ac:dyDescent="0.2">
      <c r="A2" s="455" t="s">
        <v>157</v>
      </c>
      <c r="B2" s="526"/>
      <c r="C2" s="526"/>
      <c r="D2" s="526"/>
      <c r="E2" s="526"/>
      <c r="F2" s="505"/>
      <c r="G2" s="145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20.100000000000001" customHeight="1" x14ac:dyDescent="0.2">
      <c r="A3" s="458" t="s">
        <v>158</v>
      </c>
      <c r="B3" s="527"/>
      <c r="C3" s="527"/>
      <c r="D3" s="527"/>
      <c r="E3" s="527"/>
      <c r="F3" s="507"/>
      <c r="G3" s="146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9.9499999999999993" customHeight="1" x14ac:dyDescent="0.2">
      <c r="A4" s="461"/>
      <c r="B4" s="510"/>
      <c r="C4" s="510"/>
      <c r="D4" s="510"/>
      <c r="E4" s="510"/>
      <c r="F4" s="511"/>
      <c r="G4" s="147"/>
      <c r="H4" s="128"/>
      <c r="I4" s="128"/>
      <c r="J4" s="128"/>
      <c r="K4" s="128"/>
      <c r="L4" s="128"/>
      <c r="M4" s="128"/>
      <c r="N4" s="128"/>
      <c r="O4" s="122"/>
      <c r="P4" s="122"/>
      <c r="Q4" s="122"/>
    </row>
    <row r="5" spans="1:17" ht="20.100000000000001" customHeight="1" x14ac:dyDescent="0.2">
      <c r="A5" s="462" t="s">
        <v>159</v>
      </c>
      <c r="B5" s="510"/>
      <c r="C5" s="510"/>
      <c r="D5" s="510"/>
      <c r="E5" s="510"/>
      <c r="F5" s="511"/>
      <c r="G5" s="148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20.100000000000001" customHeight="1" x14ac:dyDescent="0.2">
      <c r="A6" s="449" t="s">
        <v>66</v>
      </c>
      <c r="B6" s="512"/>
      <c r="C6" s="512"/>
      <c r="D6" s="512"/>
      <c r="E6" s="512"/>
      <c r="F6" s="513"/>
      <c r="G6" s="149"/>
      <c r="H6" s="129"/>
      <c r="I6" s="129"/>
      <c r="J6" s="129"/>
      <c r="K6" s="129"/>
      <c r="L6" s="129"/>
      <c r="M6" s="129"/>
      <c r="N6" s="122"/>
      <c r="O6" s="122"/>
      <c r="P6" s="122"/>
      <c r="Q6" s="122"/>
    </row>
    <row r="7" spans="1:17" ht="9.9499999999999993" customHeight="1" x14ac:dyDescent="0.2">
      <c r="A7" s="514"/>
      <c r="B7" s="515"/>
      <c r="C7" s="515"/>
      <c r="D7" s="515"/>
      <c r="E7" s="515"/>
      <c r="F7" s="516"/>
      <c r="G7" s="147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s="131" customFormat="1" ht="30" customHeight="1" x14ac:dyDescent="0.2">
      <c r="A8" s="150"/>
      <c r="B8" s="151" t="s">
        <v>16</v>
      </c>
      <c r="C8" s="151" t="s">
        <v>0</v>
      </c>
      <c r="D8" s="151" t="s">
        <v>17</v>
      </c>
      <c r="E8" s="152" t="s">
        <v>18</v>
      </c>
      <c r="F8" s="153" t="s">
        <v>19</v>
      </c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7" s="131" customFormat="1" ht="15" customHeight="1" x14ac:dyDescent="0.2">
      <c r="A9" s="156"/>
      <c r="B9" s="157">
        <v>1</v>
      </c>
      <c r="C9" s="209" t="s">
        <v>166</v>
      </c>
      <c r="D9" s="158" t="s">
        <v>429</v>
      </c>
      <c r="E9" s="157">
        <v>483</v>
      </c>
      <c r="F9" s="159">
        <v>96.6</v>
      </c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</row>
    <row r="10" spans="1:17" s="131" customFormat="1" ht="15" customHeight="1" x14ac:dyDescent="0.2">
      <c r="A10" s="156"/>
      <c r="B10" s="157">
        <v>2</v>
      </c>
      <c r="C10" s="209" t="s">
        <v>185</v>
      </c>
      <c r="D10" s="158" t="s">
        <v>430</v>
      </c>
      <c r="E10" s="157">
        <v>482</v>
      </c>
      <c r="F10" s="159">
        <v>96.4</v>
      </c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</row>
    <row r="11" spans="1:17" s="131" customFormat="1" ht="15" customHeight="1" x14ac:dyDescent="0.2">
      <c r="A11" s="156"/>
      <c r="B11" s="157">
        <v>3</v>
      </c>
      <c r="C11" s="209" t="s">
        <v>187</v>
      </c>
      <c r="D11" s="158" t="s">
        <v>431</v>
      </c>
      <c r="E11" s="157">
        <v>481</v>
      </c>
      <c r="F11" s="159">
        <v>96.2</v>
      </c>
      <c r="G11" s="154"/>
      <c r="H11" s="155"/>
      <c r="I11" s="155"/>
      <c r="J11" s="155"/>
      <c r="K11" s="155"/>
      <c r="L11" s="155"/>
      <c r="M11" s="155"/>
      <c r="N11" s="155"/>
      <c r="O11" s="155"/>
      <c r="P11" s="155"/>
      <c r="Q11" s="155"/>
    </row>
    <row r="12" spans="1:17" s="131" customFormat="1" ht="15" customHeight="1" x14ac:dyDescent="0.2">
      <c r="A12" s="156"/>
      <c r="B12" s="157">
        <v>4</v>
      </c>
      <c r="C12" s="209" t="s">
        <v>183</v>
      </c>
      <c r="D12" s="158" t="s">
        <v>432</v>
      </c>
      <c r="E12" s="157">
        <v>479</v>
      </c>
      <c r="F12" s="159">
        <v>95.8</v>
      </c>
      <c r="G12" s="154"/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7" s="131" customFormat="1" ht="15" customHeight="1" x14ac:dyDescent="0.2">
      <c r="A13" s="156"/>
      <c r="B13" s="157">
        <v>5</v>
      </c>
      <c r="C13" s="209" t="s">
        <v>182</v>
      </c>
      <c r="D13" s="158" t="s">
        <v>433</v>
      </c>
      <c r="E13" s="157">
        <v>478</v>
      </c>
      <c r="F13" s="159">
        <v>95.6</v>
      </c>
      <c r="G13" s="154"/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7" s="131" customFormat="1" ht="15" customHeight="1" x14ac:dyDescent="0.2">
      <c r="A14" s="156"/>
      <c r="B14" s="157">
        <v>6</v>
      </c>
      <c r="C14" s="209" t="s">
        <v>178</v>
      </c>
      <c r="D14" s="158" t="s">
        <v>434</v>
      </c>
      <c r="E14" s="157">
        <v>474</v>
      </c>
      <c r="F14" s="159">
        <v>94.8</v>
      </c>
      <c r="G14" s="154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s="131" customFormat="1" ht="15" customHeight="1" x14ac:dyDescent="0.2">
      <c r="A15" s="156"/>
      <c r="B15" s="157">
        <v>6</v>
      </c>
      <c r="C15" s="209" t="s">
        <v>187</v>
      </c>
      <c r="D15" s="158" t="s">
        <v>435</v>
      </c>
      <c r="E15" s="157">
        <v>474</v>
      </c>
      <c r="F15" s="159">
        <v>94.8</v>
      </c>
      <c r="G15" s="154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s="131" customFormat="1" ht="15" customHeight="1" x14ac:dyDescent="0.2">
      <c r="A16" s="156"/>
      <c r="B16" s="157">
        <v>6</v>
      </c>
      <c r="C16" s="209" t="s">
        <v>204</v>
      </c>
      <c r="D16" s="158" t="s">
        <v>436</v>
      </c>
      <c r="E16" s="157">
        <v>474</v>
      </c>
      <c r="F16" s="159">
        <v>94.8</v>
      </c>
      <c r="G16" s="154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s="131" customFormat="1" ht="15" customHeight="1" x14ac:dyDescent="0.2">
      <c r="A17" s="156"/>
      <c r="B17" s="157">
        <v>6</v>
      </c>
      <c r="C17" s="209" t="s">
        <v>178</v>
      </c>
      <c r="D17" s="158" t="s">
        <v>437</v>
      </c>
      <c r="E17" s="157">
        <v>474</v>
      </c>
      <c r="F17" s="159">
        <v>94.8</v>
      </c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s="131" customFormat="1" ht="15" customHeight="1" x14ac:dyDescent="0.2">
      <c r="A18" s="156"/>
      <c r="B18" s="157">
        <v>7</v>
      </c>
      <c r="C18" s="209" t="s">
        <v>203</v>
      </c>
      <c r="D18" s="158" t="s">
        <v>438</v>
      </c>
      <c r="E18" s="157">
        <v>472</v>
      </c>
      <c r="F18" s="159">
        <v>94.4</v>
      </c>
      <c r="G18" s="154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s="131" customFormat="1" ht="15" customHeight="1" x14ac:dyDescent="0.2">
      <c r="A19" s="156"/>
      <c r="B19" s="157">
        <v>7</v>
      </c>
      <c r="C19" s="209" t="s">
        <v>202</v>
      </c>
      <c r="D19" s="158" t="s">
        <v>439</v>
      </c>
      <c r="E19" s="157">
        <v>472</v>
      </c>
      <c r="F19" s="159">
        <v>94.4</v>
      </c>
      <c r="G19" s="154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s="131" customFormat="1" ht="15" customHeight="1" x14ac:dyDescent="0.2">
      <c r="A20" s="156"/>
      <c r="B20" s="157">
        <v>8</v>
      </c>
      <c r="C20" s="209" t="s">
        <v>161</v>
      </c>
      <c r="D20" s="158" t="s">
        <v>440</v>
      </c>
      <c r="E20" s="157">
        <v>468</v>
      </c>
      <c r="F20" s="159">
        <v>93.6</v>
      </c>
      <c r="G20" s="154"/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7" s="131" customFormat="1" ht="15" customHeight="1" x14ac:dyDescent="0.2">
      <c r="A21" s="156"/>
      <c r="B21" s="157">
        <v>9</v>
      </c>
      <c r="C21" s="209" t="s">
        <v>187</v>
      </c>
      <c r="D21" s="158" t="s">
        <v>441</v>
      </c>
      <c r="E21" s="157">
        <v>467</v>
      </c>
      <c r="F21" s="159">
        <v>93.4</v>
      </c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s="131" customFormat="1" ht="15" customHeight="1" x14ac:dyDescent="0.2">
      <c r="A22" s="156"/>
      <c r="B22" s="157">
        <v>9</v>
      </c>
      <c r="C22" s="209" t="s">
        <v>166</v>
      </c>
      <c r="D22" s="158" t="s">
        <v>442</v>
      </c>
      <c r="E22" s="157">
        <v>467</v>
      </c>
      <c r="F22" s="159">
        <v>93.4</v>
      </c>
      <c r="G22" s="154"/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7" s="131" customFormat="1" ht="15" customHeight="1" x14ac:dyDescent="0.2">
      <c r="A23" s="156"/>
      <c r="B23" s="157">
        <v>10</v>
      </c>
      <c r="C23" s="209" t="s">
        <v>178</v>
      </c>
      <c r="D23" s="158" t="s">
        <v>443</v>
      </c>
      <c r="E23" s="157">
        <v>466</v>
      </c>
      <c r="F23" s="159">
        <v>93.2</v>
      </c>
      <c r="G23" s="154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s="131" customFormat="1" ht="15" customHeight="1" x14ac:dyDescent="0.2">
      <c r="A24" s="156"/>
      <c r="B24" s="157">
        <v>11</v>
      </c>
      <c r="C24" s="209" t="s">
        <v>166</v>
      </c>
      <c r="D24" s="158" t="s">
        <v>290</v>
      </c>
      <c r="E24" s="157">
        <v>465</v>
      </c>
      <c r="F24" s="159">
        <v>93</v>
      </c>
      <c r="G24" s="154"/>
      <c r="H24" s="155"/>
      <c r="I24" s="155"/>
      <c r="J24" s="155"/>
      <c r="K24" s="155"/>
      <c r="L24" s="155"/>
      <c r="M24" s="155"/>
      <c r="N24" s="155"/>
      <c r="O24" s="155"/>
      <c r="P24" s="155"/>
      <c r="Q24" s="155"/>
    </row>
    <row r="25" spans="1:17" s="131" customFormat="1" ht="15" customHeight="1" x14ac:dyDescent="0.2">
      <c r="A25" s="156"/>
      <c r="B25" s="157">
        <v>11</v>
      </c>
      <c r="C25" s="209" t="s">
        <v>182</v>
      </c>
      <c r="D25" s="158" t="s">
        <v>444</v>
      </c>
      <c r="E25" s="157">
        <v>465</v>
      </c>
      <c r="F25" s="159">
        <v>93</v>
      </c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</row>
    <row r="26" spans="1:17" s="131" customFormat="1" ht="15" customHeight="1" x14ac:dyDescent="0.2">
      <c r="A26" s="156"/>
      <c r="B26" s="157">
        <v>11</v>
      </c>
      <c r="C26" s="209" t="s">
        <v>178</v>
      </c>
      <c r="D26" s="158" t="s">
        <v>445</v>
      </c>
      <c r="E26" s="157">
        <v>465</v>
      </c>
      <c r="F26" s="159">
        <v>93</v>
      </c>
      <c r="G26" s="154"/>
      <c r="H26" s="155"/>
      <c r="I26" s="155"/>
      <c r="J26" s="155"/>
      <c r="K26" s="155"/>
      <c r="L26" s="155"/>
      <c r="M26" s="155"/>
      <c r="N26" s="155"/>
      <c r="O26" s="155"/>
      <c r="P26" s="155"/>
      <c r="Q26" s="155"/>
    </row>
    <row r="27" spans="1:17" s="131" customFormat="1" ht="15" customHeight="1" x14ac:dyDescent="0.2">
      <c r="A27" s="156"/>
      <c r="B27" s="157">
        <v>12</v>
      </c>
      <c r="C27" s="209" t="s">
        <v>202</v>
      </c>
      <c r="D27" s="158" t="s">
        <v>446</v>
      </c>
      <c r="E27" s="157">
        <v>464</v>
      </c>
      <c r="F27" s="159">
        <v>92.8</v>
      </c>
      <c r="G27" s="154"/>
      <c r="H27" s="155"/>
      <c r="I27" s="155"/>
      <c r="J27" s="155"/>
      <c r="K27" s="155"/>
      <c r="L27" s="155"/>
      <c r="M27" s="155"/>
      <c r="N27" s="155"/>
      <c r="O27" s="155"/>
      <c r="P27" s="155"/>
      <c r="Q27" s="155"/>
    </row>
    <row r="28" spans="1:17" s="131" customFormat="1" ht="15" customHeight="1" x14ac:dyDescent="0.2">
      <c r="A28" s="156"/>
      <c r="B28" s="157">
        <v>12</v>
      </c>
      <c r="C28" s="209" t="s">
        <v>168</v>
      </c>
      <c r="D28" s="158" t="s">
        <v>447</v>
      </c>
      <c r="E28" s="157">
        <v>464</v>
      </c>
      <c r="F28" s="159">
        <v>92.8</v>
      </c>
      <c r="G28" s="154"/>
      <c r="H28" s="155"/>
      <c r="I28" s="155"/>
      <c r="J28" s="155"/>
      <c r="K28" s="155"/>
      <c r="L28" s="155"/>
      <c r="M28" s="155"/>
      <c r="N28" s="155"/>
      <c r="O28" s="155"/>
      <c r="P28" s="155"/>
      <c r="Q28" s="155"/>
    </row>
    <row r="29" spans="1:17" s="131" customFormat="1" ht="15" customHeight="1" x14ac:dyDescent="0.2">
      <c r="A29" s="156"/>
      <c r="B29" s="157">
        <v>12</v>
      </c>
      <c r="C29" s="209" t="s">
        <v>187</v>
      </c>
      <c r="D29" s="158" t="s">
        <v>448</v>
      </c>
      <c r="E29" s="157">
        <v>464</v>
      </c>
      <c r="F29" s="159">
        <v>92.8</v>
      </c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</row>
    <row r="30" spans="1:17" s="131" customFormat="1" ht="15" customHeight="1" x14ac:dyDescent="0.2">
      <c r="A30" s="156"/>
      <c r="B30" s="157">
        <v>12</v>
      </c>
      <c r="C30" s="209" t="s">
        <v>187</v>
      </c>
      <c r="D30" s="158" t="s">
        <v>449</v>
      </c>
      <c r="E30" s="157">
        <v>464</v>
      </c>
      <c r="F30" s="159">
        <v>92.8</v>
      </c>
      <c r="G30" s="154"/>
      <c r="H30" s="155"/>
      <c r="I30" s="155"/>
      <c r="J30" s="155"/>
      <c r="K30" s="155"/>
      <c r="L30" s="155"/>
      <c r="M30" s="155"/>
      <c r="N30" s="155"/>
      <c r="O30" s="155"/>
      <c r="P30" s="155"/>
      <c r="Q30" s="155"/>
    </row>
    <row r="31" spans="1:17" s="131" customFormat="1" ht="15" customHeight="1" x14ac:dyDescent="0.2">
      <c r="A31" s="156"/>
      <c r="B31" s="157">
        <v>13</v>
      </c>
      <c r="C31" s="209" t="s">
        <v>185</v>
      </c>
      <c r="D31" s="158" t="s">
        <v>450</v>
      </c>
      <c r="E31" s="157">
        <v>463</v>
      </c>
      <c r="F31" s="159">
        <v>92.6</v>
      </c>
      <c r="G31" s="154"/>
      <c r="H31" s="155"/>
      <c r="I31" s="155"/>
      <c r="J31" s="155"/>
      <c r="K31" s="155"/>
      <c r="L31" s="155"/>
      <c r="M31" s="155"/>
      <c r="N31" s="155"/>
      <c r="O31" s="155"/>
      <c r="P31" s="155"/>
      <c r="Q31" s="155"/>
    </row>
    <row r="32" spans="1:17" s="131" customFormat="1" ht="15" customHeight="1" x14ac:dyDescent="0.2">
      <c r="A32" s="156"/>
      <c r="B32" s="157">
        <v>14</v>
      </c>
      <c r="C32" s="209" t="s">
        <v>202</v>
      </c>
      <c r="D32" s="158" t="s">
        <v>451</v>
      </c>
      <c r="E32" s="157">
        <v>462</v>
      </c>
      <c r="F32" s="159">
        <v>92.4</v>
      </c>
      <c r="G32" s="154"/>
      <c r="H32" s="155"/>
      <c r="I32" s="155"/>
      <c r="J32" s="155"/>
      <c r="K32" s="155"/>
      <c r="L32" s="155"/>
      <c r="M32" s="155"/>
      <c r="N32" s="155"/>
      <c r="O32" s="155"/>
      <c r="P32" s="155"/>
      <c r="Q32" s="155"/>
    </row>
    <row r="33" spans="1:17" s="131" customFormat="1" ht="15" customHeight="1" x14ac:dyDescent="0.2">
      <c r="A33" s="156"/>
      <c r="B33" s="157">
        <v>14</v>
      </c>
      <c r="C33" s="209" t="s">
        <v>174</v>
      </c>
      <c r="D33" s="158" t="s">
        <v>452</v>
      </c>
      <c r="E33" s="157">
        <v>462</v>
      </c>
      <c r="F33" s="159">
        <v>92.4</v>
      </c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4" spans="1:17" s="131" customFormat="1" ht="15" customHeight="1" x14ac:dyDescent="0.2">
      <c r="A34" s="156"/>
      <c r="B34" s="157">
        <v>15</v>
      </c>
      <c r="C34" s="209" t="s">
        <v>180</v>
      </c>
      <c r="D34" s="158" t="s">
        <v>453</v>
      </c>
      <c r="E34" s="157">
        <v>461</v>
      </c>
      <c r="F34" s="159">
        <v>92.2</v>
      </c>
      <c r="G34" s="154"/>
      <c r="H34" s="155"/>
      <c r="I34" s="155"/>
      <c r="J34" s="155"/>
      <c r="K34" s="155"/>
      <c r="L34" s="155"/>
      <c r="M34" s="155"/>
      <c r="N34" s="155"/>
      <c r="O34" s="155"/>
      <c r="P34" s="155"/>
      <c r="Q34" s="155"/>
    </row>
    <row r="35" spans="1:17" s="131" customFormat="1" ht="15" customHeight="1" x14ac:dyDescent="0.2">
      <c r="A35" s="156"/>
      <c r="B35" s="157">
        <v>15</v>
      </c>
      <c r="C35" s="209" t="s">
        <v>187</v>
      </c>
      <c r="D35" s="158" t="s">
        <v>454</v>
      </c>
      <c r="E35" s="157">
        <v>461</v>
      </c>
      <c r="F35" s="159">
        <v>92.2</v>
      </c>
      <c r="G35" s="154"/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s="131" customFormat="1" ht="15" customHeight="1" x14ac:dyDescent="0.2">
      <c r="A36" s="156"/>
      <c r="B36" s="157">
        <v>16</v>
      </c>
      <c r="C36" s="209" t="s">
        <v>178</v>
      </c>
      <c r="D36" s="158" t="s">
        <v>455</v>
      </c>
      <c r="E36" s="157">
        <v>460</v>
      </c>
      <c r="F36" s="159">
        <v>92</v>
      </c>
      <c r="G36" s="154"/>
      <c r="H36" s="155"/>
      <c r="I36" s="155"/>
      <c r="J36" s="155"/>
      <c r="K36" s="155"/>
      <c r="L36" s="155"/>
      <c r="M36" s="155"/>
      <c r="N36" s="155"/>
      <c r="O36" s="155"/>
      <c r="P36" s="155"/>
      <c r="Q36" s="155"/>
    </row>
    <row r="37" spans="1:17" s="131" customFormat="1" ht="15" customHeight="1" x14ac:dyDescent="0.2">
      <c r="A37" s="156"/>
      <c r="B37" s="157">
        <v>17</v>
      </c>
      <c r="C37" s="209" t="s">
        <v>183</v>
      </c>
      <c r="D37" s="158" t="s">
        <v>456</v>
      </c>
      <c r="E37" s="157">
        <v>459</v>
      </c>
      <c r="F37" s="159">
        <v>91.8</v>
      </c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17" s="131" customFormat="1" ht="15" customHeight="1" x14ac:dyDescent="0.2">
      <c r="A38" s="156"/>
      <c r="B38" s="157">
        <v>18</v>
      </c>
      <c r="C38" s="209" t="s">
        <v>183</v>
      </c>
      <c r="D38" s="158" t="s">
        <v>457</v>
      </c>
      <c r="E38" s="157">
        <v>458</v>
      </c>
      <c r="F38" s="159">
        <v>91.6</v>
      </c>
      <c r="G38" s="154"/>
      <c r="H38" s="155"/>
      <c r="I38" s="155"/>
      <c r="J38" s="155"/>
      <c r="K38" s="155"/>
      <c r="L38" s="155"/>
      <c r="M38" s="155"/>
      <c r="N38" s="155"/>
      <c r="O38" s="155"/>
      <c r="P38" s="155"/>
      <c r="Q38" s="155"/>
    </row>
    <row r="39" spans="1:17" s="131" customFormat="1" ht="15" customHeight="1" x14ac:dyDescent="0.2">
      <c r="A39" s="156"/>
      <c r="B39" s="157">
        <v>19</v>
      </c>
      <c r="C39" s="209" t="s">
        <v>175</v>
      </c>
      <c r="D39" s="158" t="s">
        <v>458</v>
      </c>
      <c r="E39" s="157">
        <v>456</v>
      </c>
      <c r="F39" s="159">
        <v>91.2</v>
      </c>
      <c r="G39" s="154"/>
      <c r="H39" s="155"/>
      <c r="I39" s="155"/>
      <c r="J39" s="155"/>
      <c r="K39" s="155"/>
      <c r="L39" s="155"/>
      <c r="M39" s="155"/>
      <c r="N39" s="155"/>
      <c r="O39" s="155"/>
      <c r="P39" s="155"/>
      <c r="Q39" s="155"/>
    </row>
    <row r="40" spans="1:17" s="131" customFormat="1" ht="15" customHeight="1" x14ac:dyDescent="0.2">
      <c r="A40" s="156"/>
      <c r="B40" s="157">
        <v>19</v>
      </c>
      <c r="C40" s="209" t="s">
        <v>161</v>
      </c>
      <c r="D40" s="158" t="s">
        <v>459</v>
      </c>
      <c r="E40" s="157">
        <v>456</v>
      </c>
      <c r="F40" s="159">
        <v>91.2</v>
      </c>
      <c r="G40" s="154"/>
      <c r="H40" s="155"/>
      <c r="I40" s="155"/>
      <c r="J40" s="155"/>
      <c r="K40" s="155"/>
      <c r="L40" s="155"/>
      <c r="M40" s="155"/>
      <c r="N40" s="155"/>
      <c r="O40" s="155"/>
      <c r="P40" s="155"/>
      <c r="Q40" s="155"/>
    </row>
    <row r="41" spans="1:17" s="131" customFormat="1" ht="15" customHeight="1" x14ac:dyDescent="0.2">
      <c r="A41" s="156"/>
      <c r="B41" s="157">
        <v>20</v>
      </c>
      <c r="C41" s="209" t="s">
        <v>169</v>
      </c>
      <c r="D41" s="158" t="s">
        <v>460</v>
      </c>
      <c r="E41" s="157">
        <v>455</v>
      </c>
      <c r="F41" s="159">
        <v>91</v>
      </c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</row>
    <row r="42" spans="1:17" s="131" customFormat="1" ht="15" customHeight="1" x14ac:dyDescent="0.2">
      <c r="A42" s="156"/>
      <c r="B42" s="157">
        <v>20</v>
      </c>
      <c r="C42" s="209" t="s">
        <v>166</v>
      </c>
      <c r="D42" s="158" t="s">
        <v>461</v>
      </c>
      <c r="E42" s="157">
        <v>455</v>
      </c>
      <c r="F42" s="159">
        <v>91</v>
      </c>
      <c r="G42" s="154"/>
      <c r="H42" s="155"/>
      <c r="I42" s="155"/>
      <c r="J42" s="155"/>
      <c r="K42" s="155"/>
      <c r="L42" s="155"/>
      <c r="M42" s="155"/>
      <c r="N42" s="155"/>
      <c r="O42" s="155"/>
      <c r="P42" s="155"/>
      <c r="Q42" s="155"/>
    </row>
    <row r="43" spans="1:17" s="131" customFormat="1" ht="15" customHeight="1" x14ac:dyDescent="0.2">
      <c r="A43" s="156"/>
      <c r="B43" s="157">
        <v>20</v>
      </c>
      <c r="C43" s="209" t="s">
        <v>204</v>
      </c>
      <c r="D43" s="158" t="s">
        <v>462</v>
      </c>
      <c r="E43" s="157">
        <v>455</v>
      </c>
      <c r="F43" s="159">
        <v>91</v>
      </c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</row>
    <row r="44" spans="1:17" s="131" customFormat="1" ht="15" customHeight="1" x14ac:dyDescent="0.2">
      <c r="A44" s="156"/>
      <c r="B44" s="157">
        <v>21</v>
      </c>
      <c r="C44" s="209" t="s">
        <v>203</v>
      </c>
      <c r="D44" s="158" t="s">
        <v>463</v>
      </c>
      <c r="E44" s="157">
        <v>454</v>
      </c>
      <c r="F44" s="159">
        <v>90.8</v>
      </c>
      <c r="G44" s="154"/>
      <c r="H44" s="155"/>
      <c r="I44" s="155"/>
      <c r="J44" s="155"/>
      <c r="K44" s="155"/>
      <c r="L44" s="155"/>
      <c r="M44" s="155"/>
      <c r="N44" s="155"/>
      <c r="O44" s="155"/>
      <c r="P44" s="155"/>
      <c r="Q44" s="155"/>
    </row>
    <row r="45" spans="1:17" s="131" customFormat="1" ht="15" customHeight="1" x14ac:dyDescent="0.2">
      <c r="A45" s="156"/>
      <c r="B45" s="157">
        <v>21</v>
      </c>
      <c r="C45" s="209" t="s">
        <v>204</v>
      </c>
      <c r="D45" s="158" t="s">
        <v>464</v>
      </c>
      <c r="E45" s="157">
        <v>454</v>
      </c>
      <c r="F45" s="159">
        <v>90.8</v>
      </c>
      <c r="G45" s="154"/>
      <c r="H45" s="155"/>
      <c r="I45" s="155"/>
      <c r="J45" s="155"/>
      <c r="K45" s="155"/>
      <c r="L45" s="155"/>
      <c r="M45" s="155"/>
      <c r="N45" s="155"/>
      <c r="O45" s="155"/>
      <c r="P45" s="155"/>
      <c r="Q45" s="155"/>
    </row>
    <row r="46" spans="1:17" s="131" customFormat="1" ht="15" customHeight="1" x14ac:dyDescent="0.2">
      <c r="A46" s="156"/>
      <c r="B46" s="157">
        <v>22</v>
      </c>
      <c r="C46" s="209" t="s">
        <v>184</v>
      </c>
      <c r="D46" s="158" t="s">
        <v>465</v>
      </c>
      <c r="E46" s="157">
        <v>453</v>
      </c>
      <c r="F46" s="159">
        <v>90.6</v>
      </c>
      <c r="G46" s="154"/>
      <c r="H46" s="155"/>
      <c r="I46" s="155"/>
      <c r="J46" s="155"/>
      <c r="K46" s="155"/>
      <c r="L46" s="155"/>
      <c r="M46" s="155"/>
      <c r="N46" s="155"/>
      <c r="O46" s="155"/>
      <c r="P46" s="155"/>
      <c r="Q46" s="155"/>
    </row>
    <row r="47" spans="1:17" s="131" customFormat="1" ht="15" customHeight="1" x14ac:dyDescent="0.2">
      <c r="A47" s="156"/>
      <c r="B47" s="157">
        <v>22</v>
      </c>
      <c r="C47" s="209" t="s">
        <v>166</v>
      </c>
      <c r="D47" s="158" t="s">
        <v>466</v>
      </c>
      <c r="E47" s="157">
        <v>453</v>
      </c>
      <c r="F47" s="159">
        <v>90.6</v>
      </c>
      <c r="G47" s="154"/>
      <c r="H47" s="155"/>
      <c r="I47" s="155"/>
      <c r="J47" s="155"/>
      <c r="K47" s="155"/>
      <c r="L47" s="155"/>
      <c r="M47" s="155"/>
      <c r="N47" s="155"/>
      <c r="O47" s="155"/>
      <c r="P47" s="155"/>
      <c r="Q47" s="155"/>
    </row>
    <row r="48" spans="1:17" s="131" customFormat="1" ht="15" customHeight="1" x14ac:dyDescent="0.2">
      <c r="A48" s="156"/>
      <c r="B48" s="157">
        <v>22</v>
      </c>
      <c r="C48" s="209" t="s">
        <v>184</v>
      </c>
      <c r="D48" s="158" t="s">
        <v>467</v>
      </c>
      <c r="E48" s="157">
        <v>453</v>
      </c>
      <c r="F48" s="159">
        <v>90.6</v>
      </c>
      <c r="G48" s="154"/>
      <c r="H48" s="155"/>
      <c r="I48" s="155"/>
      <c r="J48" s="155"/>
      <c r="K48" s="155"/>
      <c r="L48" s="155"/>
      <c r="M48" s="155"/>
      <c r="N48" s="155"/>
      <c r="O48" s="155"/>
      <c r="P48" s="155"/>
      <c r="Q48" s="155"/>
    </row>
    <row r="49" spans="1:17" s="131" customFormat="1" ht="15" customHeight="1" x14ac:dyDescent="0.2">
      <c r="A49" s="156"/>
      <c r="B49" s="157">
        <v>23</v>
      </c>
      <c r="C49" s="209" t="s">
        <v>202</v>
      </c>
      <c r="D49" s="158" t="s">
        <v>468</v>
      </c>
      <c r="E49" s="157">
        <v>451</v>
      </c>
      <c r="F49" s="159">
        <v>90.2</v>
      </c>
      <c r="G49" s="154"/>
      <c r="H49" s="155"/>
      <c r="I49" s="155"/>
      <c r="J49" s="155"/>
      <c r="K49" s="155"/>
      <c r="L49" s="155"/>
      <c r="M49" s="155"/>
      <c r="N49" s="155"/>
      <c r="O49" s="155"/>
      <c r="P49" s="155"/>
      <c r="Q49" s="155"/>
    </row>
    <row r="50" spans="1:17" s="131" customFormat="1" ht="15" customHeight="1" x14ac:dyDescent="0.2">
      <c r="A50" s="156"/>
      <c r="B50" s="157">
        <v>24</v>
      </c>
      <c r="C50" s="209" t="s">
        <v>182</v>
      </c>
      <c r="D50" s="158" t="s">
        <v>469</v>
      </c>
      <c r="E50" s="157">
        <v>450</v>
      </c>
      <c r="F50" s="159">
        <v>90</v>
      </c>
      <c r="G50" s="154"/>
      <c r="H50" s="155"/>
      <c r="I50" s="155"/>
      <c r="J50" s="155"/>
      <c r="K50" s="155"/>
      <c r="L50" s="155"/>
      <c r="M50" s="155"/>
      <c r="N50" s="155"/>
      <c r="O50" s="155"/>
      <c r="P50" s="155"/>
      <c r="Q50" s="155"/>
    </row>
    <row r="51" spans="1:17" s="131" customFormat="1" ht="15" customHeight="1" x14ac:dyDescent="0.2">
      <c r="A51" s="156"/>
      <c r="B51" s="157">
        <v>24</v>
      </c>
      <c r="C51" s="209" t="s">
        <v>203</v>
      </c>
      <c r="D51" s="158" t="s">
        <v>470</v>
      </c>
      <c r="E51" s="157">
        <v>450</v>
      </c>
      <c r="F51" s="159">
        <v>90</v>
      </c>
      <c r="G51" s="154"/>
      <c r="H51" s="155"/>
      <c r="I51" s="155"/>
      <c r="J51" s="155"/>
      <c r="K51" s="155"/>
      <c r="L51" s="155"/>
      <c r="M51" s="155"/>
      <c r="N51" s="155"/>
      <c r="O51" s="155"/>
      <c r="P51" s="155"/>
      <c r="Q51" s="155"/>
    </row>
    <row r="52" spans="1:17" s="131" customFormat="1" ht="15" customHeight="1" x14ac:dyDescent="0.2">
      <c r="A52" s="156"/>
      <c r="B52" s="157">
        <v>24</v>
      </c>
      <c r="C52" s="209" t="s">
        <v>178</v>
      </c>
      <c r="D52" s="158" t="s">
        <v>471</v>
      </c>
      <c r="E52" s="157">
        <v>450</v>
      </c>
      <c r="F52" s="159">
        <v>90</v>
      </c>
      <c r="G52" s="154"/>
      <c r="H52" s="155"/>
      <c r="I52" s="155"/>
      <c r="J52" s="155"/>
      <c r="K52" s="155"/>
      <c r="L52" s="155"/>
      <c r="M52" s="155"/>
      <c r="N52" s="155"/>
      <c r="O52" s="155"/>
      <c r="P52" s="155"/>
      <c r="Q52" s="155"/>
    </row>
    <row r="53" spans="1:17" ht="20.100000000000001" customHeight="1" x14ac:dyDescent="0.2">
      <c r="A53" s="517" t="s">
        <v>160</v>
      </c>
      <c r="B53" s="518"/>
      <c r="C53" s="518"/>
      <c r="D53" s="518"/>
      <c r="E53" s="518"/>
      <c r="F53" s="519"/>
      <c r="G53" s="160"/>
    </row>
    <row r="54" spans="1:17" s="141" customFormat="1" ht="20.100000000000001" customHeight="1" x14ac:dyDescent="0.2">
      <c r="A54" s="161"/>
      <c r="B54" s="140" t="s">
        <v>192</v>
      </c>
      <c r="C54" s="140"/>
      <c r="D54" s="140"/>
      <c r="E54" s="140"/>
      <c r="F54" s="162"/>
      <c r="G54" s="140"/>
    </row>
    <row r="55" spans="1:17" s="141" customFormat="1" ht="20.100000000000001" customHeight="1" x14ac:dyDescent="0.2">
      <c r="A55" s="579">
        <v>44029</v>
      </c>
      <c r="B55" s="520"/>
      <c r="C55" s="520"/>
      <c r="D55" s="520"/>
      <c r="E55" s="520"/>
      <c r="F55" s="521"/>
      <c r="G55" s="140"/>
    </row>
    <row r="56" spans="1:17" s="141" customFormat="1" ht="20.100000000000001" customHeight="1" x14ac:dyDescent="0.2">
      <c r="A56" s="161"/>
      <c r="B56" s="522" t="s">
        <v>193</v>
      </c>
      <c r="C56" s="522"/>
      <c r="D56" s="522"/>
      <c r="E56" s="522"/>
      <c r="F56" s="162"/>
    </row>
    <row r="57" spans="1:17" s="141" customFormat="1" ht="20.100000000000001" customHeight="1" thickBot="1" x14ac:dyDescent="0.25">
      <c r="A57" s="523"/>
      <c r="B57" s="524"/>
      <c r="C57" s="524"/>
      <c r="D57" s="524"/>
      <c r="E57" s="524"/>
      <c r="F57" s="525"/>
    </row>
    <row r="58" spans="1:17" ht="15" customHeight="1" x14ac:dyDescent="0.2"/>
    <row r="59" spans="1:17" ht="15" customHeight="1" x14ac:dyDescent="0.2"/>
    <row r="60" spans="1:17" ht="15" customHeight="1" x14ac:dyDescent="0.2"/>
    <row r="61" spans="1:17" ht="15" customHeight="1" x14ac:dyDescent="0.2"/>
  </sheetData>
  <sheetProtection algorithmName="SHA-512" hashValue="/CwOdHM4A9JnLBTYyn0TSJWjHPFb4gvEbDCRnKP8RDOSO9hcH1OTiIKewqC2AsGyWZczHqIXn5lp11oXNk5Aqw==" saltValue="D8EB0021V0/ubPUdOFhjFw==" spinCount="100000" sheet="1" objects="1" scenarios="1"/>
  <mergeCells count="11">
    <mergeCell ref="A7:F7"/>
    <mergeCell ref="A53:F53"/>
    <mergeCell ref="A55:F55"/>
    <mergeCell ref="A57:F57"/>
    <mergeCell ref="B56:E56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31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1.7109375" style="123" customWidth="1"/>
    <col min="2" max="2" width="7.7109375" style="123" customWidth="1"/>
    <col min="3" max="3" width="20.7109375" style="123" customWidth="1"/>
    <col min="4" max="4" width="35.7109375" style="123" customWidth="1"/>
    <col min="5" max="5" width="11.7109375" style="123" bestFit="1" customWidth="1"/>
    <col min="6" max="6" width="10.7109375" style="123" customWidth="1"/>
    <col min="7" max="7" width="9.140625" style="123"/>
    <col min="8" max="8" width="22.7109375" style="123" customWidth="1"/>
    <col min="9" max="16384" width="9.140625" style="123"/>
  </cols>
  <sheetData>
    <row r="1" spans="1:17" ht="20.100000000000001" customHeight="1" x14ac:dyDescent="0.2">
      <c r="A1" s="452" t="s">
        <v>107</v>
      </c>
      <c r="B1" s="502"/>
      <c r="C1" s="502"/>
      <c r="D1" s="502"/>
      <c r="E1" s="502"/>
      <c r="F1" s="503"/>
      <c r="G1" s="144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20.100000000000001" customHeight="1" x14ac:dyDescent="0.2">
      <c r="A2" s="455" t="s">
        <v>157</v>
      </c>
      <c r="B2" s="526"/>
      <c r="C2" s="526"/>
      <c r="D2" s="526"/>
      <c r="E2" s="526"/>
      <c r="F2" s="505"/>
      <c r="G2" s="145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20.100000000000001" customHeight="1" x14ac:dyDescent="0.2">
      <c r="A3" s="458" t="s">
        <v>158</v>
      </c>
      <c r="B3" s="527"/>
      <c r="C3" s="527"/>
      <c r="D3" s="527"/>
      <c r="E3" s="527"/>
      <c r="F3" s="507"/>
      <c r="G3" s="146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9.9499999999999993" customHeight="1" x14ac:dyDescent="0.2">
      <c r="A4" s="461"/>
      <c r="B4" s="510"/>
      <c r="C4" s="510"/>
      <c r="D4" s="510"/>
      <c r="E4" s="510"/>
      <c r="F4" s="511"/>
      <c r="G4" s="147"/>
      <c r="H4" s="128"/>
      <c r="I4" s="128"/>
      <c r="J4" s="128"/>
      <c r="K4" s="128"/>
      <c r="L4" s="128"/>
      <c r="M4" s="128"/>
      <c r="N4" s="128"/>
      <c r="O4" s="122"/>
      <c r="P4" s="122"/>
      <c r="Q4" s="122"/>
    </row>
    <row r="5" spans="1:17" ht="20.100000000000001" customHeight="1" x14ac:dyDescent="0.2">
      <c r="A5" s="462" t="s">
        <v>159</v>
      </c>
      <c r="B5" s="510"/>
      <c r="C5" s="510"/>
      <c r="D5" s="510"/>
      <c r="E5" s="510"/>
      <c r="F5" s="511"/>
      <c r="G5" s="148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20.100000000000001" customHeight="1" x14ac:dyDescent="0.2">
      <c r="A6" s="449" t="s">
        <v>67</v>
      </c>
      <c r="B6" s="512"/>
      <c r="C6" s="512"/>
      <c r="D6" s="512"/>
      <c r="E6" s="512"/>
      <c r="F6" s="513"/>
      <c r="G6" s="149"/>
      <c r="H6" s="129"/>
      <c r="I6" s="129"/>
      <c r="J6" s="129"/>
      <c r="K6" s="129"/>
      <c r="L6" s="129"/>
      <c r="M6" s="129"/>
      <c r="N6" s="122"/>
      <c r="O6" s="122"/>
      <c r="P6" s="122"/>
      <c r="Q6" s="122"/>
    </row>
    <row r="7" spans="1:17" ht="9.9499999999999993" customHeight="1" x14ac:dyDescent="0.2">
      <c r="A7" s="514"/>
      <c r="B7" s="515"/>
      <c r="C7" s="515"/>
      <c r="D7" s="515"/>
      <c r="E7" s="515"/>
      <c r="F7" s="516"/>
      <c r="G7" s="147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s="131" customFormat="1" ht="30" customHeight="1" x14ac:dyDescent="0.2">
      <c r="A8" s="150"/>
      <c r="B8" s="151" t="s">
        <v>16</v>
      </c>
      <c r="C8" s="151" t="s">
        <v>0</v>
      </c>
      <c r="D8" s="151" t="s">
        <v>17</v>
      </c>
      <c r="E8" s="152" t="s">
        <v>18</v>
      </c>
      <c r="F8" s="153" t="s">
        <v>19</v>
      </c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7" s="131" customFormat="1" ht="15" customHeight="1" x14ac:dyDescent="0.2">
      <c r="A9" s="156"/>
      <c r="B9" s="157">
        <v>1</v>
      </c>
      <c r="C9" s="208" t="s">
        <v>168</v>
      </c>
      <c r="D9" s="158" t="s">
        <v>472</v>
      </c>
      <c r="E9" s="157">
        <v>489</v>
      </c>
      <c r="F9" s="159">
        <v>97.8</v>
      </c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</row>
    <row r="10" spans="1:17" s="131" customFormat="1" ht="15" customHeight="1" x14ac:dyDescent="0.2">
      <c r="A10" s="156"/>
      <c r="B10" s="157">
        <v>2</v>
      </c>
      <c r="C10" s="208" t="s">
        <v>168</v>
      </c>
      <c r="D10" s="158" t="s">
        <v>473</v>
      </c>
      <c r="E10" s="157">
        <v>482</v>
      </c>
      <c r="F10" s="159">
        <v>96.4</v>
      </c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</row>
    <row r="11" spans="1:17" s="131" customFormat="1" ht="15" customHeight="1" x14ac:dyDescent="0.2">
      <c r="A11" s="156"/>
      <c r="B11" s="157">
        <v>3</v>
      </c>
      <c r="C11" s="208" t="s">
        <v>203</v>
      </c>
      <c r="D11" s="158" t="s">
        <v>474</v>
      </c>
      <c r="E11" s="157">
        <v>478</v>
      </c>
      <c r="F11" s="159">
        <v>95.6</v>
      </c>
      <c r="G11" s="154"/>
      <c r="H11" s="155"/>
      <c r="I11" s="155"/>
      <c r="J11" s="155"/>
      <c r="K11" s="155"/>
      <c r="L11" s="155"/>
      <c r="M11" s="155"/>
      <c r="N11" s="155"/>
      <c r="O11" s="155"/>
      <c r="P11" s="155"/>
      <c r="Q11" s="155"/>
    </row>
    <row r="12" spans="1:17" s="131" customFormat="1" ht="15" customHeight="1" x14ac:dyDescent="0.2">
      <c r="A12" s="156"/>
      <c r="B12" s="157">
        <v>4</v>
      </c>
      <c r="C12" s="208" t="s">
        <v>174</v>
      </c>
      <c r="D12" s="158" t="s">
        <v>475</v>
      </c>
      <c r="E12" s="157">
        <v>472</v>
      </c>
      <c r="F12" s="159">
        <v>94.4</v>
      </c>
      <c r="G12" s="154"/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7" s="131" customFormat="1" ht="15" customHeight="1" x14ac:dyDescent="0.2">
      <c r="A13" s="156"/>
      <c r="B13" s="157">
        <v>5</v>
      </c>
      <c r="C13" s="208" t="s">
        <v>168</v>
      </c>
      <c r="D13" s="158" t="s">
        <v>476</v>
      </c>
      <c r="E13" s="157">
        <v>467</v>
      </c>
      <c r="F13" s="159">
        <v>93.4</v>
      </c>
      <c r="G13" s="154"/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7" s="131" customFormat="1" ht="15" customHeight="1" x14ac:dyDescent="0.2">
      <c r="A14" s="156"/>
      <c r="B14" s="157">
        <v>6</v>
      </c>
      <c r="C14" s="208" t="s">
        <v>174</v>
      </c>
      <c r="D14" s="158" t="s">
        <v>477</v>
      </c>
      <c r="E14" s="157">
        <v>465</v>
      </c>
      <c r="F14" s="159">
        <v>93</v>
      </c>
      <c r="G14" s="154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s="131" customFormat="1" ht="15" customHeight="1" x14ac:dyDescent="0.2">
      <c r="A15" s="156"/>
      <c r="B15" s="157">
        <v>7</v>
      </c>
      <c r="C15" s="208" t="s">
        <v>168</v>
      </c>
      <c r="D15" s="158" t="s">
        <v>478</v>
      </c>
      <c r="E15" s="157">
        <v>464</v>
      </c>
      <c r="F15" s="159">
        <v>92.8</v>
      </c>
      <c r="G15" s="154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s="131" customFormat="1" ht="15" customHeight="1" x14ac:dyDescent="0.2">
      <c r="A16" s="156"/>
      <c r="B16" s="157">
        <v>7</v>
      </c>
      <c r="C16" s="208" t="s">
        <v>168</v>
      </c>
      <c r="D16" s="158" t="s">
        <v>479</v>
      </c>
      <c r="E16" s="157">
        <v>464</v>
      </c>
      <c r="F16" s="159">
        <v>92.8</v>
      </c>
      <c r="G16" s="154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s="131" customFormat="1" ht="15" customHeight="1" x14ac:dyDescent="0.2">
      <c r="A17" s="156"/>
      <c r="B17" s="157">
        <v>8</v>
      </c>
      <c r="C17" s="208" t="s">
        <v>203</v>
      </c>
      <c r="D17" s="158" t="s">
        <v>480</v>
      </c>
      <c r="E17" s="157">
        <v>463</v>
      </c>
      <c r="F17" s="159">
        <v>92.6</v>
      </c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s="131" customFormat="1" ht="15" customHeight="1" x14ac:dyDescent="0.2">
      <c r="A18" s="156"/>
      <c r="B18" s="157">
        <v>9</v>
      </c>
      <c r="C18" s="208" t="s">
        <v>203</v>
      </c>
      <c r="D18" s="158" t="s">
        <v>481</v>
      </c>
      <c r="E18" s="157">
        <v>461</v>
      </c>
      <c r="F18" s="159">
        <v>92.2</v>
      </c>
      <c r="G18" s="154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s="131" customFormat="1" ht="15" customHeight="1" x14ac:dyDescent="0.2">
      <c r="A19" s="156"/>
      <c r="B19" s="157">
        <v>9</v>
      </c>
      <c r="C19" s="208" t="s">
        <v>174</v>
      </c>
      <c r="D19" s="158" t="s">
        <v>482</v>
      </c>
      <c r="E19" s="157">
        <v>461</v>
      </c>
      <c r="F19" s="159">
        <v>92.2</v>
      </c>
      <c r="G19" s="154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s="131" customFormat="1" ht="15" customHeight="1" x14ac:dyDescent="0.2">
      <c r="A20" s="156"/>
      <c r="B20" s="157">
        <v>10</v>
      </c>
      <c r="C20" s="208" t="s">
        <v>168</v>
      </c>
      <c r="D20" s="158" t="s">
        <v>483</v>
      </c>
      <c r="E20" s="157">
        <v>457</v>
      </c>
      <c r="F20" s="159">
        <v>91.4</v>
      </c>
      <c r="G20" s="154"/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7" s="131" customFormat="1" ht="15" customHeight="1" x14ac:dyDescent="0.2">
      <c r="A21" s="156"/>
      <c r="B21" s="157">
        <v>11</v>
      </c>
      <c r="C21" s="208" t="s">
        <v>179</v>
      </c>
      <c r="D21" s="158" t="s">
        <v>484</v>
      </c>
      <c r="E21" s="157">
        <v>456</v>
      </c>
      <c r="F21" s="159">
        <v>91.2</v>
      </c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s="131" customFormat="1" ht="15" customHeight="1" x14ac:dyDescent="0.2">
      <c r="A22" s="156"/>
      <c r="B22" s="157">
        <v>12</v>
      </c>
      <c r="C22" s="208" t="s">
        <v>168</v>
      </c>
      <c r="D22" s="158" t="s">
        <v>485</v>
      </c>
      <c r="E22" s="157">
        <v>454</v>
      </c>
      <c r="F22" s="159">
        <v>90.8</v>
      </c>
      <c r="G22" s="154"/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7" ht="20.100000000000001" customHeight="1" x14ac:dyDescent="0.2">
      <c r="A23" s="517" t="s">
        <v>160</v>
      </c>
      <c r="B23" s="518"/>
      <c r="C23" s="518"/>
      <c r="D23" s="518"/>
      <c r="E23" s="518"/>
      <c r="F23" s="519"/>
      <c r="G23" s="160"/>
    </row>
    <row r="24" spans="1:17" s="141" customFormat="1" ht="20.100000000000001" customHeight="1" x14ac:dyDescent="0.2">
      <c r="A24" s="161"/>
      <c r="B24" s="140" t="s">
        <v>192</v>
      </c>
      <c r="C24" s="140"/>
      <c r="D24" s="140"/>
      <c r="E24" s="140"/>
      <c r="F24" s="162"/>
      <c r="G24" s="140"/>
    </row>
    <row r="25" spans="1:17" s="141" customFormat="1" ht="20.100000000000001" customHeight="1" x14ac:dyDescent="0.2">
      <c r="A25" s="579">
        <v>44029</v>
      </c>
      <c r="B25" s="520"/>
      <c r="C25" s="520"/>
      <c r="D25" s="520"/>
      <c r="E25" s="520"/>
      <c r="F25" s="521"/>
      <c r="G25" s="140"/>
    </row>
    <row r="26" spans="1:17" s="141" customFormat="1" ht="20.100000000000001" customHeight="1" x14ac:dyDescent="0.2">
      <c r="A26" s="161"/>
      <c r="B26" s="522" t="s">
        <v>193</v>
      </c>
      <c r="C26" s="522"/>
      <c r="D26" s="522"/>
      <c r="E26" s="163"/>
      <c r="F26" s="162"/>
    </row>
    <row r="27" spans="1:17" s="141" customFormat="1" ht="20.100000000000001" customHeight="1" thickBot="1" x14ac:dyDescent="0.25">
      <c r="A27" s="523"/>
      <c r="B27" s="524"/>
      <c r="C27" s="524"/>
      <c r="D27" s="524"/>
      <c r="E27" s="524"/>
      <c r="F27" s="525"/>
    </row>
    <row r="28" spans="1:17" ht="15" customHeight="1" x14ac:dyDescent="0.2"/>
    <row r="29" spans="1:17" ht="15" customHeight="1" x14ac:dyDescent="0.2"/>
    <row r="30" spans="1:17" ht="15" customHeight="1" x14ac:dyDescent="0.2"/>
    <row r="31" spans="1:17" ht="15" customHeight="1" x14ac:dyDescent="0.2"/>
  </sheetData>
  <sheetProtection algorithmName="SHA-512" hashValue="UlnRKmYxS3HmgiY+fWrm3kcH73EcfGYMn9TjXdTET+dD+UM6HXkvqJOkTNqjU2M5l8ZWzFOwyFh0Ha/h5lwRJw==" saltValue="wZVh991CUet3WFqBtwnZhQ==" spinCount="100000" sheet="1" objects="1" scenarios="1"/>
  <mergeCells count="11">
    <mergeCell ref="A7:F7"/>
    <mergeCell ref="A23:F23"/>
    <mergeCell ref="A25:F25"/>
    <mergeCell ref="A27:F27"/>
    <mergeCell ref="B26:D26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7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1.7109375" style="123" customWidth="1"/>
    <col min="2" max="2" width="7.7109375" style="123" customWidth="1"/>
    <col min="3" max="3" width="20.7109375" style="123" customWidth="1"/>
    <col min="4" max="4" width="35.7109375" style="123" customWidth="1"/>
    <col min="5" max="5" width="11.7109375" style="123" bestFit="1" customWidth="1"/>
    <col min="6" max="6" width="10.7109375" style="123" customWidth="1"/>
    <col min="7" max="7" width="9.140625" style="123"/>
    <col min="8" max="8" width="22.7109375" style="123" customWidth="1"/>
    <col min="9" max="16384" width="9.140625" style="123"/>
  </cols>
  <sheetData>
    <row r="1" spans="1:17" ht="20.100000000000001" customHeight="1" x14ac:dyDescent="0.2">
      <c r="A1" s="452" t="s">
        <v>108</v>
      </c>
      <c r="B1" s="502"/>
      <c r="C1" s="502"/>
      <c r="D1" s="502"/>
      <c r="E1" s="502"/>
      <c r="F1" s="503"/>
      <c r="G1" s="144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20.100000000000001" customHeight="1" x14ac:dyDescent="0.2">
      <c r="A2" s="455" t="s">
        <v>157</v>
      </c>
      <c r="B2" s="526"/>
      <c r="C2" s="526"/>
      <c r="D2" s="526"/>
      <c r="E2" s="526"/>
      <c r="F2" s="505"/>
      <c r="G2" s="145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20.100000000000001" customHeight="1" x14ac:dyDescent="0.2">
      <c r="A3" s="458" t="s">
        <v>158</v>
      </c>
      <c r="B3" s="527"/>
      <c r="C3" s="527"/>
      <c r="D3" s="527"/>
      <c r="E3" s="527"/>
      <c r="F3" s="507"/>
      <c r="G3" s="146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9.9499999999999993" customHeight="1" x14ac:dyDescent="0.2">
      <c r="A4" s="461"/>
      <c r="B4" s="510"/>
      <c r="C4" s="510"/>
      <c r="D4" s="510"/>
      <c r="E4" s="510"/>
      <c r="F4" s="511"/>
      <c r="G4" s="147"/>
      <c r="H4" s="128"/>
      <c r="I4" s="128"/>
      <c r="J4" s="128"/>
      <c r="K4" s="128"/>
      <c r="L4" s="128"/>
      <c r="M4" s="128"/>
      <c r="N4" s="128"/>
      <c r="O4" s="122"/>
      <c r="P4" s="122"/>
      <c r="Q4" s="122"/>
    </row>
    <row r="5" spans="1:17" ht="20.100000000000001" customHeight="1" x14ac:dyDescent="0.2">
      <c r="A5" s="462" t="s">
        <v>159</v>
      </c>
      <c r="B5" s="510"/>
      <c r="C5" s="510"/>
      <c r="D5" s="510"/>
      <c r="E5" s="510"/>
      <c r="F5" s="511"/>
      <c r="G5" s="148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20.100000000000001" customHeight="1" x14ac:dyDescent="0.2">
      <c r="A6" s="449" t="s">
        <v>68</v>
      </c>
      <c r="B6" s="512"/>
      <c r="C6" s="512"/>
      <c r="D6" s="512"/>
      <c r="E6" s="512"/>
      <c r="F6" s="513"/>
      <c r="G6" s="149"/>
      <c r="H6" s="129"/>
      <c r="I6" s="129"/>
      <c r="J6" s="129"/>
      <c r="K6" s="129"/>
      <c r="L6" s="129"/>
      <c r="M6" s="129"/>
      <c r="N6" s="122"/>
      <c r="O6" s="122"/>
      <c r="P6" s="122"/>
      <c r="Q6" s="122"/>
    </row>
    <row r="7" spans="1:17" ht="9.9499999999999993" customHeight="1" x14ac:dyDescent="0.2">
      <c r="A7" s="514"/>
      <c r="B7" s="515"/>
      <c r="C7" s="515"/>
      <c r="D7" s="515"/>
      <c r="E7" s="515"/>
      <c r="F7" s="516"/>
      <c r="G7" s="147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s="131" customFormat="1" ht="30" customHeight="1" x14ac:dyDescent="0.2">
      <c r="A8" s="150"/>
      <c r="B8" s="151" t="s">
        <v>16</v>
      </c>
      <c r="C8" s="151" t="s">
        <v>0</v>
      </c>
      <c r="D8" s="151" t="s">
        <v>17</v>
      </c>
      <c r="E8" s="152" t="s">
        <v>18</v>
      </c>
      <c r="F8" s="153" t="s">
        <v>19</v>
      </c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7" ht="20.100000000000001" customHeight="1" x14ac:dyDescent="0.2">
      <c r="A9" s="517" t="s">
        <v>160</v>
      </c>
      <c r="B9" s="518"/>
      <c r="C9" s="518"/>
      <c r="D9" s="518"/>
      <c r="E9" s="518"/>
      <c r="F9" s="519"/>
      <c r="G9" s="160"/>
    </row>
    <row r="10" spans="1:17" s="141" customFormat="1" ht="20.100000000000001" customHeight="1" x14ac:dyDescent="0.2">
      <c r="A10" s="161"/>
      <c r="B10" s="140" t="s">
        <v>192</v>
      </c>
      <c r="C10" s="140"/>
      <c r="D10" s="140"/>
      <c r="E10" s="140"/>
      <c r="F10" s="162"/>
      <c r="G10" s="140"/>
    </row>
    <row r="11" spans="1:17" s="141" customFormat="1" ht="20.100000000000001" customHeight="1" x14ac:dyDescent="0.2">
      <c r="A11" s="579">
        <v>44029</v>
      </c>
      <c r="B11" s="520"/>
      <c r="C11" s="520"/>
      <c r="D11" s="520"/>
      <c r="E11" s="520"/>
      <c r="F11" s="521"/>
      <c r="G11" s="140"/>
    </row>
    <row r="12" spans="1:17" s="141" customFormat="1" ht="20.100000000000001" customHeight="1" x14ac:dyDescent="0.2">
      <c r="A12" s="161"/>
      <c r="B12" s="522" t="s">
        <v>193</v>
      </c>
      <c r="C12" s="522"/>
      <c r="D12" s="522"/>
      <c r="E12" s="163"/>
      <c r="F12" s="162"/>
    </row>
    <row r="13" spans="1:17" s="141" customFormat="1" ht="20.100000000000001" customHeight="1" thickBot="1" x14ac:dyDescent="0.25">
      <c r="A13" s="523"/>
      <c r="B13" s="524"/>
      <c r="C13" s="524"/>
      <c r="D13" s="524"/>
      <c r="E13" s="524"/>
      <c r="F13" s="525"/>
    </row>
    <row r="14" spans="1:17" ht="15" customHeight="1" x14ac:dyDescent="0.2"/>
    <row r="15" spans="1:17" ht="15" customHeight="1" x14ac:dyDescent="0.2"/>
    <row r="16" spans="1:17" ht="15" customHeight="1" x14ac:dyDescent="0.2"/>
    <row r="17" ht="15" customHeight="1" x14ac:dyDescent="0.2"/>
  </sheetData>
  <sheetProtection algorithmName="SHA-512" hashValue="UTIc6xopJsMuKusAjDiWUlqpfJfrTCuG5Vj4+ZhTXUEbLT/BfCqdenB3dxZxH+6Wg0qJ1Y9Q50BHCilkaB/LFg==" saltValue="0JQgrswOojzrcd0i84doYw==" spinCount="100000" sheet="1" objects="1" scenarios="1"/>
  <mergeCells count="11">
    <mergeCell ref="A7:F7"/>
    <mergeCell ref="A9:F9"/>
    <mergeCell ref="A11:F11"/>
    <mergeCell ref="A13:F13"/>
    <mergeCell ref="B12:D12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1068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71" t="s">
        <v>109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2"/>
    </row>
    <row r="2" spans="1:23" ht="20.100000000000001" customHeight="1" x14ac:dyDescent="0.2">
      <c r="A2" s="374" t="s">
        <v>157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7"/>
      <c r="S2" s="5"/>
      <c r="T2" s="5"/>
      <c r="U2" s="5"/>
      <c r="V2" s="5"/>
      <c r="W2" s="5"/>
    </row>
    <row r="3" spans="1:23" ht="20.100000000000001" customHeight="1" x14ac:dyDescent="0.2">
      <c r="A3" s="378" t="s">
        <v>158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  <c r="S3" s="7"/>
      <c r="T3" s="7"/>
      <c r="U3" s="7"/>
      <c r="V3" s="7"/>
      <c r="W3" s="7"/>
    </row>
    <row r="4" spans="1:23" ht="9.9499999999999993" customHeight="1" x14ac:dyDescent="0.2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4"/>
      <c r="S4" s="7"/>
      <c r="T4" s="7"/>
      <c r="U4" s="7"/>
      <c r="V4" s="7"/>
      <c r="W4" s="7"/>
    </row>
    <row r="5" spans="1:23" ht="20.100000000000001" customHeight="1" x14ac:dyDescent="0.2">
      <c r="A5" s="383" t="s">
        <v>159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6"/>
      <c r="S5" s="8"/>
      <c r="T5" s="8"/>
      <c r="U5" s="8"/>
      <c r="V5" s="8"/>
      <c r="W5" s="8"/>
    </row>
    <row r="6" spans="1:23" ht="20.100000000000001" customHeight="1" x14ac:dyDescent="0.2">
      <c r="A6" s="320" t="s">
        <v>40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  <c r="S6" s="9"/>
      <c r="T6" s="9"/>
      <c r="U6" s="9"/>
      <c r="V6" s="9"/>
      <c r="W6" s="9"/>
    </row>
    <row r="7" spans="1:23" ht="9.9499999999999993" customHeight="1" x14ac:dyDescent="0.2">
      <c r="A7" s="338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4"/>
      <c r="S7" s="9"/>
      <c r="T7" s="9"/>
      <c r="U7" s="10"/>
      <c r="V7" s="9"/>
      <c r="W7" s="9"/>
    </row>
    <row r="8" spans="1:23" ht="15" customHeight="1" x14ac:dyDescent="0.2">
      <c r="A8" s="423"/>
      <c r="B8" s="425" t="s">
        <v>13</v>
      </c>
      <c r="C8" s="426"/>
      <c r="D8" s="428" t="s">
        <v>59</v>
      </c>
      <c r="E8" s="417" t="s">
        <v>33</v>
      </c>
      <c r="F8" s="417" t="s">
        <v>15</v>
      </c>
      <c r="G8" s="417" t="s">
        <v>7</v>
      </c>
      <c r="H8" s="417" t="s">
        <v>8</v>
      </c>
      <c r="I8" s="417" t="s">
        <v>9</v>
      </c>
      <c r="J8" s="417" t="s">
        <v>10</v>
      </c>
      <c r="K8" s="417" t="s">
        <v>6</v>
      </c>
      <c r="L8" s="417" t="s">
        <v>5</v>
      </c>
      <c r="M8" s="417" t="s">
        <v>4</v>
      </c>
      <c r="N8" s="417" t="s">
        <v>3</v>
      </c>
      <c r="O8" s="417" t="s">
        <v>2</v>
      </c>
      <c r="P8" s="417" t="s">
        <v>39</v>
      </c>
      <c r="Q8" s="417" t="s">
        <v>12</v>
      </c>
      <c r="R8" s="419" t="s">
        <v>11</v>
      </c>
    </row>
    <row r="9" spans="1:23" ht="15" customHeight="1" x14ac:dyDescent="0.2">
      <c r="A9" s="424"/>
      <c r="B9" s="425"/>
      <c r="C9" s="427"/>
      <c r="D9" s="429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20"/>
    </row>
    <row r="10" spans="1:23" ht="15" customHeight="1" x14ac:dyDescent="0.2">
      <c r="A10" s="411">
        <v>1</v>
      </c>
      <c r="B10" s="414" t="s">
        <v>486</v>
      </c>
      <c r="C10" s="108" t="s">
        <v>36</v>
      </c>
      <c r="D10" s="87">
        <v>797</v>
      </c>
      <c r="E10" s="87">
        <v>797</v>
      </c>
      <c r="F10" s="109">
        <v>100</v>
      </c>
      <c r="G10" s="87">
        <v>20</v>
      </c>
      <c r="H10" s="87">
        <v>63</v>
      </c>
      <c r="I10" s="87">
        <v>133</v>
      </c>
      <c r="J10" s="87">
        <v>115</v>
      </c>
      <c r="K10" s="87">
        <v>147</v>
      </c>
      <c r="L10" s="87">
        <v>185</v>
      </c>
      <c r="M10" s="87">
        <v>93</v>
      </c>
      <c r="N10" s="87">
        <v>41</v>
      </c>
      <c r="O10" s="87">
        <v>0</v>
      </c>
      <c r="P10" s="87">
        <v>797</v>
      </c>
      <c r="Q10" s="87">
        <v>3344</v>
      </c>
      <c r="R10" s="110">
        <v>52.45</v>
      </c>
    </row>
    <row r="11" spans="1:23" ht="15" customHeight="1" x14ac:dyDescent="0.2">
      <c r="A11" s="412"/>
      <c r="B11" s="415"/>
      <c r="C11" s="108" t="s">
        <v>37</v>
      </c>
      <c r="D11" s="87">
        <v>835</v>
      </c>
      <c r="E11" s="87">
        <v>835</v>
      </c>
      <c r="F11" s="109">
        <v>100</v>
      </c>
      <c r="G11" s="87">
        <v>54</v>
      </c>
      <c r="H11" s="87">
        <v>108</v>
      </c>
      <c r="I11" s="87">
        <v>132</v>
      </c>
      <c r="J11" s="87">
        <v>155</v>
      </c>
      <c r="K11" s="87">
        <v>135</v>
      </c>
      <c r="L11" s="87">
        <v>136</v>
      </c>
      <c r="M11" s="87">
        <v>70</v>
      </c>
      <c r="N11" s="87">
        <v>45</v>
      </c>
      <c r="O11" s="87">
        <v>0</v>
      </c>
      <c r="P11" s="87">
        <v>835</v>
      </c>
      <c r="Q11" s="87">
        <v>3888</v>
      </c>
      <c r="R11" s="110">
        <v>58.2</v>
      </c>
    </row>
    <row r="12" spans="1:23" ht="15" customHeight="1" x14ac:dyDescent="0.2">
      <c r="A12" s="413"/>
      <c r="B12" s="416"/>
      <c r="C12" s="108" t="s">
        <v>61</v>
      </c>
      <c r="D12" s="87">
        <v>1632</v>
      </c>
      <c r="E12" s="87">
        <v>1632</v>
      </c>
      <c r="F12" s="109">
        <v>100</v>
      </c>
      <c r="G12" s="87">
        <v>74</v>
      </c>
      <c r="H12" s="87">
        <v>171</v>
      </c>
      <c r="I12" s="87">
        <v>265</v>
      </c>
      <c r="J12" s="87">
        <v>270</v>
      </c>
      <c r="K12" s="87">
        <v>282</v>
      </c>
      <c r="L12" s="87">
        <v>321</v>
      </c>
      <c r="M12" s="87">
        <v>163</v>
      </c>
      <c r="N12" s="87">
        <v>86</v>
      </c>
      <c r="O12" s="87">
        <v>0</v>
      </c>
      <c r="P12" s="87">
        <v>1632</v>
      </c>
      <c r="Q12" s="87">
        <v>7232</v>
      </c>
      <c r="R12" s="110">
        <v>55.39</v>
      </c>
    </row>
    <row r="13" spans="1:23" ht="15" customHeight="1" x14ac:dyDescent="0.2">
      <c r="A13" s="411">
        <v>2</v>
      </c>
      <c r="B13" s="414" t="s">
        <v>487</v>
      </c>
      <c r="C13" s="108" t="s">
        <v>36</v>
      </c>
      <c r="D13" s="87">
        <v>422</v>
      </c>
      <c r="E13" s="87">
        <v>422</v>
      </c>
      <c r="F13" s="109">
        <v>100</v>
      </c>
      <c r="G13" s="87">
        <v>56</v>
      </c>
      <c r="H13" s="87">
        <v>45</v>
      </c>
      <c r="I13" s="87">
        <v>78</v>
      </c>
      <c r="J13" s="87">
        <v>64</v>
      </c>
      <c r="K13" s="87">
        <v>87</v>
      </c>
      <c r="L13" s="87">
        <v>54</v>
      </c>
      <c r="M13" s="87">
        <v>30</v>
      </c>
      <c r="N13" s="87">
        <v>8</v>
      </c>
      <c r="O13" s="87">
        <v>0</v>
      </c>
      <c r="P13" s="87">
        <v>422</v>
      </c>
      <c r="Q13" s="87">
        <v>2129</v>
      </c>
      <c r="R13" s="110">
        <v>63.06</v>
      </c>
    </row>
    <row r="14" spans="1:23" ht="15" customHeight="1" x14ac:dyDescent="0.2">
      <c r="A14" s="412"/>
      <c r="B14" s="415"/>
      <c r="C14" s="108" t="s">
        <v>37</v>
      </c>
      <c r="D14" s="87">
        <v>598</v>
      </c>
      <c r="E14" s="87">
        <v>598</v>
      </c>
      <c r="F14" s="109">
        <v>100</v>
      </c>
      <c r="G14" s="87">
        <v>98</v>
      </c>
      <c r="H14" s="87">
        <v>85</v>
      </c>
      <c r="I14" s="87">
        <v>114</v>
      </c>
      <c r="J14" s="87">
        <v>74</v>
      </c>
      <c r="K14" s="87">
        <v>105</v>
      </c>
      <c r="L14" s="87">
        <v>61</v>
      </c>
      <c r="M14" s="87">
        <v>48</v>
      </c>
      <c r="N14" s="87">
        <v>13</v>
      </c>
      <c r="O14" s="87">
        <v>0</v>
      </c>
      <c r="P14" s="87">
        <v>598</v>
      </c>
      <c r="Q14" s="87">
        <v>3145</v>
      </c>
      <c r="R14" s="110">
        <v>65.739999999999995</v>
      </c>
    </row>
    <row r="15" spans="1:23" ht="15" customHeight="1" x14ac:dyDescent="0.2">
      <c r="A15" s="413"/>
      <c r="B15" s="416"/>
      <c r="C15" s="108" t="s">
        <v>61</v>
      </c>
      <c r="D15" s="87">
        <v>1020</v>
      </c>
      <c r="E15" s="87">
        <v>1020</v>
      </c>
      <c r="F15" s="109">
        <v>100</v>
      </c>
      <c r="G15" s="87">
        <v>154</v>
      </c>
      <c r="H15" s="87">
        <v>130</v>
      </c>
      <c r="I15" s="87">
        <v>192</v>
      </c>
      <c r="J15" s="87">
        <v>138</v>
      </c>
      <c r="K15" s="87">
        <v>192</v>
      </c>
      <c r="L15" s="87">
        <v>115</v>
      </c>
      <c r="M15" s="87">
        <v>78</v>
      </c>
      <c r="N15" s="87">
        <v>21</v>
      </c>
      <c r="O15" s="87">
        <v>0</v>
      </c>
      <c r="P15" s="87">
        <v>1020</v>
      </c>
      <c r="Q15" s="87">
        <v>5274</v>
      </c>
      <c r="R15" s="110">
        <v>64.63</v>
      </c>
    </row>
    <row r="16" spans="1:23" ht="15" customHeight="1" x14ac:dyDescent="0.2">
      <c r="A16" s="411">
        <v>3</v>
      </c>
      <c r="B16" s="414" t="s">
        <v>488</v>
      </c>
      <c r="C16" s="108" t="s">
        <v>36</v>
      </c>
      <c r="D16" s="87">
        <v>355</v>
      </c>
      <c r="E16" s="87">
        <v>351</v>
      </c>
      <c r="F16" s="109">
        <v>98.87</v>
      </c>
      <c r="G16" s="87">
        <v>63</v>
      </c>
      <c r="H16" s="87">
        <v>42</v>
      </c>
      <c r="I16" s="87">
        <v>50</v>
      </c>
      <c r="J16" s="87">
        <v>52</v>
      </c>
      <c r="K16" s="87">
        <v>55</v>
      </c>
      <c r="L16" s="87">
        <v>45</v>
      </c>
      <c r="M16" s="87">
        <v>31</v>
      </c>
      <c r="N16" s="87">
        <v>13</v>
      </c>
      <c r="O16" s="87">
        <v>4</v>
      </c>
      <c r="P16" s="87">
        <v>355</v>
      </c>
      <c r="Q16" s="87">
        <v>1788</v>
      </c>
      <c r="R16" s="110">
        <v>62.96</v>
      </c>
    </row>
    <row r="17" spans="1:18" ht="15" customHeight="1" x14ac:dyDescent="0.2">
      <c r="A17" s="412"/>
      <c r="B17" s="415"/>
      <c r="C17" s="108" t="s">
        <v>37</v>
      </c>
      <c r="D17" s="87">
        <v>197</v>
      </c>
      <c r="E17" s="87">
        <v>195</v>
      </c>
      <c r="F17" s="109">
        <v>98.98</v>
      </c>
      <c r="G17" s="87">
        <v>30</v>
      </c>
      <c r="H17" s="87">
        <v>25</v>
      </c>
      <c r="I17" s="87">
        <v>29</v>
      </c>
      <c r="J17" s="87">
        <v>40</v>
      </c>
      <c r="K17" s="87">
        <v>24</v>
      </c>
      <c r="L17" s="87">
        <v>26</v>
      </c>
      <c r="M17" s="87">
        <v>15</v>
      </c>
      <c r="N17" s="87">
        <v>6</v>
      </c>
      <c r="O17" s="87">
        <v>2</v>
      </c>
      <c r="P17" s="87">
        <v>197</v>
      </c>
      <c r="Q17" s="87">
        <v>999</v>
      </c>
      <c r="R17" s="110">
        <v>63.39</v>
      </c>
    </row>
    <row r="18" spans="1:18" ht="15" customHeight="1" x14ac:dyDescent="0.2">
      <c r="A18" s="413"/>
      <c r="B18" s="416"/>
      <c r="C18" s="108" t="s">
        <v>61</v>
      </c>
      <c r="D18" s="87">
        <v>552</v>
      </c>
      <c r="E18" s="87">
        <v>546</v>
      </c>
      <c r="F18" s="109">
        <v>98.91</v>
      </c>
      <c r="G18" s="87">
        <v>93</v>
      </c>
      <c r="H18" s="87">
        <v>67</v>
      </c>
      <c r="I18" s="87">
        <v>79</v>
      </c>
      <c r="J18" s="87">
        <v>92</v>
      </c>
      <c r="K18" s="87">
        <v>79</v>
      </c>
      <c r="L18" s="87">
        <v>71</v>
      </c>
      <c r="M18" s="87">
        <v>46</v>
      </c>
      <c r="N18" s="87">
        <v>19</v>
      </c>
      <c r="O18" s="87">
        <v>6</v>
      </c>
      <c r="P18" s="87">
        <v>552</v>
      </c>
      <c r="Q18" s="87">
        <v>2787</v>
      </c>
      <c r="R18" s="110">
        <v>63.11</v>
      </c>
    </row>
    <row r="19" spans="1:18" ht="15" customHeight="1" x14ac:dyDescent="0.2">
      <c r="A19" s="411">
        <v>4</v>
      </c>
      <c r="B19" s="414" t="s">
        <v>489</v>
      </c>
      <c r="C19" s="108" t="s">
        <v>36</v>
      </c>
      <c r="D19" s="87">
        <v>310</v>
      </c>
      <c r="E19" s="87">
        <v>310</v>
      </c>
      <c r="F19" s="109">
        <v>100</v>
      </c>
      <c r="G19" s="87">
        <v>37</v>
      </c>
      <c r="H19" s="87">
        <v>40</v>
      </c>
      <c r="I19" s="87">
        <v>61</v>
      </c>
      <c r="J19" s="87">
        <v>40</v>
      </c>
      <c r="K19" s="87">
        <v>62</v>
      </c>
      <c r="L19" s="87">
        <v>40</v>
      </c>
      <c r="M19" s="87">
        <v>22</v>
      </c>
      <c r="N19" s="87">
        <v>8</v>
      </c>
      <c r="O19" s="87">
        <v>0</v>
      </c>
      <c r="P19" s="87">
        <v>310</v>
      </c>
      <c r="Q19" s="87">
        <v>1562</v>
      </c>
      <c r="R19" s="110">
        <v>62.98</v>
      </c>
    </row>
    <row r="20" spans="1:18" ht="15" customHeight="1" x14ac:dyDescent="0.2">
      <c r="A20" s="412"/>
      <c r="B20" s="415"/>
      <c r="C20" s="108" t="s">
        <v>37</v>
      </c>
      <c r="D20" s="87">
        <v>331</v>
      </c>
      <c r="E20" s="87">
        <v>329</v>
      </c>
      <c r="F20" s="109">
        <v>99.4</v>
      </c>
      <c r="G20" s="87">
        <v>49</v>
      </c>
      <c r="H20" s="87">
        <v>39</v>
      </c>
      <c r="I20" s="87">
        <v>49</v>
      </c>
      <c r="J20" s="87">
        <v>54</v>
      </c>
      <c r="K20" s="87">
        <v>55</v>
      </c>
      <c r="L20" s="87">
        <v>40</v>
      </c>
      <c r="M20" s="87">
        <v>23</v>
      </c>
      <c r="N20" s="87">
        <v>20</v>
      </c>
      <c r="O20" s="87">
        <v>2</v>
      </c>
      <c r="P20" s="87">
        <v>331</v>
      </c>
      <c r="Q20" s="87">
        <v>1635</v>
      </c>
      <c r="R20" s="110">
        <v>61.74</v>
      </c>
    </row>
    <row r="21" spans="1:18" ht="15" customHeight="1" x14ac:dyDescent="0.2">
      <c r="A21" s="413"/>
      <c r="B21" s="416"/>
      <c r="C21" s="108" t="s">
        <v>61</v>
      </c>
      <c r="D21" s="87">
        <v>641</v>
      </c>
      <c r="E21" s="87">
        <v>639</v>
      </c>
      <c r="F21" s="109">
        <v>99.69</v>
      </c>
      <c r="G21" s="87">
        <v>86</v>
      </c>
      <c r="H21" s="87">
        <v>79</v>
      </c>
      <c r="I21" s="87">
        <v>110</v>
      </c>
      <c r="J21" s="87">
        <v>94</v>
      </c>
      <c r="K21" s="87">
        <v>117</v>
      </c>
      <c r="L21" s="87">
        <v>80</v>
      </c>
      <c r="M21" s="87">
        <v>45</v>
      </c>
      <c r="N21" s="87">
        <v>28</v>
      </c>
      <c r="O21" s="87">
        <v>2</v>
      </c>
      <c r="P21" s="87">
        <v>641</v>
      </c>
      <c r="Q21" s="87">
        <v>3197</v>
      </c>
      <c r="R21" s="110">
        <v>62.34</v>
      </c>
    </row>
    <row r="22" spans="1:18" ht="15" customHeight="1" x14ac:dyDescent="0.2">
      <c r="A22" s="411">
        <v>5</v>
      </c>
      <c r="B22" s="414" t="s">
        <v>490</v>
      </c>
      <c r="C22" s="108" t="s">
        <v>36</v>
      </c>
      <c r="D22" s="87">
        <v>449</v>
      </c>
      <c r="E22" s="87">
        <v>448</v>
      </c>
      <c r="F22" s="109">
        <v>99.78</v>
      </c>
      <c r="G22" s="87">
        <v>56</v>
      </c>
      <c r="H22" s="87">
        <v>74</v>
      </c>
      <c r="I22" s="87">
        <v>77</v>
      </c>
      <c r="J22" s="87">
        <v>63</v>
      </c>
      <c r="K22" s="87">
        <v>78</v>
      </c>
      <c r="L22" s="87">
        <v>64</v>
      </c>
      <c r="M22" s="87">
        <v>29</v>
      </c>
      <c r="N22" s="87">
        <v>7</v>
      </c>
      <c r="O22" s="87">
        <v>1</v>
      </c>
      <c r="P22" s="87">
        <v>449</v>
      </c>
      <c r="Q22" s="87">
        <v>2312</v>
      </c>
      <c r="R22" s="110">
        <v>64.37</v>
      </c>
    </row>
    <row r="23" spans="1:18" ht="15" customHeight="1" x14ac:dyDescent="0.2">
      <c r="A23" s="412"/>
      <c r="B23" s="415"/>
      <c r="C23" s="108" t="s">
        <v>37</v>
      </c>
      <c r="D23" s="87">
        <v>447</v>
      </c>
      <c r="E23" s="87">
        <v>446</v>
      </c>
      <c r="F23" s="109">
        <v>99.78</v>
      </c>
      <c r="G23" s="87">
        <v>40</v>
      </c>
      <c r="H23" s="87">
        <v>54</v>
      </c>
      <c r="I23" s="87">
        <v>71</v>
      </c>
      <c r="J23" s="87">
        <v>67</v>
      </c>
      <c r="K23" s="87">
        <v>92</v>
      </c>
      <c r="L23" s="87">
        <v>57</v>
      </c>
      <c r="M23" s="87">
        <v>60</v>
      </c>
      <c r="N23" s="87">
        <v>5</v>
      </c>
      <c r="O23" s="87">
        <v>1</v>
      </c>
      <c r="P23" s="87">
        <v>447</v>
      </c>
      <c r="Q23" s="87">
        <v>2123</v>
      </c>
      <c r="R23" s="110">
        <v>59.37</v>
      </c>
    </row>
    <row r="24" spans="1:18" ht="15" customHeight="1" x14ac:dyDescent="0.2">
      <c r="A24" s="413"/>
      <c r="B24" s="416"/>
      <c r="C24" s="108" t="s">
        <v>61</v>
      </c>
      <c r="D24" s="87">
        <v>896</v>
      </c>
      <c r="E24" s="87">
        <v>894</v>
      </c>
      <c r="F24" s="109">
        <v>99.78</v>
      </c>
      <c r="G24" s="87">
        <v>96</v>
      </c>
      <c r="H24" s="87">
        <v>128</v>
      </c>
      <c r="I24" s="87">
        <v>148</v>
      </c>
      <c r="J24" s="87">
        <v>130</v>
      </c>
      <c r="K24" s="87">
        <v>170</v>
      </c>
      <c r="L24" s="87">
        <v>121</v>
      </c>
      <c r="M24" s="87">
        <v>89</v>
      </c>
      <c r="N24" s="87">
        <v>12</v>
      </c>
      <c r="O24" s="87">
        <v>2</v>
      </c>
      <c r="P24" s="87">
        <v>896</v>
      </c>
      <c r="Q24" s="87">
        <v>4435</v>
      </c>
      <c r="R24" s="110">
        <v>61.87</v>
      </c>
    </row>
    <row r="25" spans="1:18" ht="15" customHeight="1" x14ac:dyDescent="0.2">
      <c r="A25" s="411">
        <v>6</v>
      </c>
      <c r="B25" s="414" t="s">
        <v>491</v>
      </c>
      <c r="C25" s="108" t="s">
        <v>36</v>
      </c>
      <c r="D25" s="87">
        <v>57</v>
      </c>
      <c r="E25" s="87">
        <v>57</v>
      </c>
      <c r="F25" s="109">
        <v>100</v>
      </c>
      <c r="G25" s="87">
        <v>8</v>
      </c>
      <c r="H25" s="87">
        <v>9</v>
      </c>
      <c r="I25" s="87">
        <v>4</v>
      </c>
      <c r="J25" s="87">
        <v>12</v>
      </c>
      <c r="K25" s="87">
        <v>11</v>
      </c>
      <c r="L25" s="87">
        <v>3</v>
      </c>
      <c r="M25" s="87">
        <v>8</v>
      </c>
      <c r="N25" s="87">
        <v>2</v>
      </c>
      <c r="O25" s="87">
        <v>0</v>
      </c>
      <c r="P25" s="87">
        <v>57</v>
      </c>
      <c r="Q25" s="87">
        <v>282</v>
      </c>
      <c r="R25" s="110">
        <v>61.84</v>
      </c>
    </row>
    <row r="26" spans="1:18" ht="15" customHeight="1" x14ac:dyDescent="0.2">
      <c r="A26" s="412"/>
      <c r="B26" s="415"/>
      <c r="C26" s="108" t="s">
        <v>37</v>
      </c>
      <c r="D26" s="87">
        <v>81</v>
      </c>
      <c r="E26" s="87">
        <v>81</v>
      </c>
      <c r="F26" s="109">
        <v>100</v>
      </c>
      <c r="G26" s="87">
        <v>8</v>
      </c>
      <c r="H26" s="87">
        <v>20</v>
      </c>
      <c r="I26" s="87">
        <v>7</v>
      </c>
      <c r="J26" s="87">
        <v>9</v>
      </c>
      <c r="K26" s="87">
        <v>13</v>
      </c>
      <c r="L26" s="87">
        <v>11</v>
      </c>
      <c r="M26" s="87">
        <v>10</v>
      </c>
      <c r="N26" s="87">
        <v>3</v>
      </c>
      <c r="O26" s="87">
        <v>0</v>
      </c>
      <c r="P26" s="87">
        <v>81</v>
      </c>
      <c r="Q26" s="87">
        <v>399</v>
      </c>
      <c r="R26" s="110">
        <v>61.57</v>
      </c>
    </row>
    <row r="27" spans="1:18" ht="15" customHeight="1" x14ac:dyDescent="0.2">
      <c r="A27" s="413"/>
      <c r="B27" s="416"/>
      <c r="C27" s="108" t="s">
        <v>61</v>
      </c>
      <c r="D27" s="87">
        <v>138</v>
      </c>
      <c r="E27" s="87">
        <v>138</v>
      </c>
      <c r="F27" s="109">
        <v>100</v>
      </c>
      <c r="G27" s="87">
        <v>16</v>
      </c>
      <c r="H27" s="87">
        <v>29</v>
      </c>
      <c r="I27" s="87">
        <v>11</v>
      </c>
      <c r="J27" s="87">
        <v>21</v>
      </c>
      <c r="K27" s="87">
        <v>24</v>
      </c>
      <c r="L27" s="87">
        <v>14</v>
      </c>
      <c r="M27" s="87">
        <v>18</v>
      </c>
      <c r="N27" s="87">
        <v>5</v>
      </c>
      <c r="O27" s="87">
        <v>0</v>
      </c>
      <c r="P27" s="87">
        <v>138</v>
      </c>
      <c r="Q27" s="87">
        <v>681</v>
      </c>
      <c r="R27" s="110">
        <v>61.68</v>
      </c>
    </row>
    <row r="28" spans="1:18" ht="15" customHeight="1" x14ac:dyDescent="0.2">
      <c r="A28" s="411">
        <v>7</v>
      </c>
      <c r="B28" s="414" t="s">
        <v>492</v>
      </c>
      <c r="C28" s="108" t="s">
        <v>36</v>
      </c>
      <c r="D28" s="87">
        <v>57</v>
      </c>
      <c r="E28" s="87">
        <v>57</v>
      </c>
      <c r="F28" s="109">
        <v>100</v>
      </c>
      <c r="G28" s="87">
        <v>7</v>
      </c>
      <c r="H28" s="87">
        <v>7</v>
      </c>
      <c r="I28" s="87">
        <v>10</v>
      </c>
      <c r="J28" s="87">
        <v>14</v>
      </c>
      <c r="K28" s="87">
        <v>5</v>
      </c>
      <c r="L28" s="87">
        <v>5</v>
      </c>
      <c r="M28" s="87">
        <v>4</v>
      </c>
      <c r="N28" s="87">
        <v>5</v>
      </c>
      <c r="O28" s="87">
        <v>0</v>
      </c>
      <c r="P28" s="87">
        <v>57</v>
      </c>
      <c r="Q28" s="87">
        <v>283</v>
      </c>
      <c r="R28" s="110">
        <v>62.06</v>
      </c>
    </row>
    <row r="29" spans="1:18" ht="15" customHeight="1" x14ac:dyDescent="0.2">
      <c r="A29" s="412"/>
      <c r="B29" s="415"/>
      <c r="C29" s="108" t="s">
        <v>37</v>
      </c>
      <c r="D29" s="87">
        <v>81</v>
      </c>
      <c r="E29" s="87">
        <v>81</v>
      </c>
      <c r="F29" s="109">
        <v>100</v>
      </c>
      <c r="G29" s="87">
        <v>10</v>
      </c>
      <c r="H29" s="87">
        <v>11</v>
      </c>
      <c r="I29" s="87">
        <v>11</v>
      </c>
      <c r="J29" s="87">
        <v>13</v>
      </c>
      <c r="K29" s="87">
        <v>13</v>
      </c>
      <c r="L29" s="87">
        <v>7</v>
      </c>
      <c r="M29" s="87">
        <v>5</v>
      </c>
      <c r="N29" s="87">
        <v>11</v>
      </c>
      <c r="O29" s="87">
        <v>0</v>
      </c>
      <c r="P29" s="87">
        <v>81</v>
      </c>
      <c r="Q29" s="87">
        <v>382</v>
      </c>
      <c r="R29" s="110">
        <v>58.95</v>
      </c>
    </row>
    <row r="30" spans="1:18" ht="15" customHeight="1" x14ac:dyDescent="0.2">
      <c r="A30" s="413"/>
      <c r="B30" s="416"/>
      <c r="C30" s="108" t="s">
        <v>61</v>
      </c>
      <c r="D30" s="87">
        <v>138</v>
      </c>
      <c r="E30" s="87">
        <v>138</v>
      </c>
      <c r="F30" s="109">
        <v>100</v>
      </c>
      <c r="G30" s="87">
        <v>17</v>
      </c>
      <c r="H30" s="87">
        <v>18</v>
      </c>
      <c r="I30" s="87">
        <v>21</v>
      </c>
      <c r="J30" s="87">
        <v>27</v>
      </c>
      <c r="K30" s="87">
        <v>18</v>
      </c>
      <c r="L30" s="87">
        <v>12</v>
      </c>
      <c r="M30" s="87">
        <v>9</v>
      </c>
      <c r="N30" s="87">
        <v>16</v>
      </c>
      <c r="O30" s="87">
        <v>0</v>
      </c>
      <c r="P30" s="87">
        <v>138</v>
      </c>
      <c r="Q30" s="87">
        <v>665</v>
      </c>
      <c r="R30" s="110">
        <v>60.24</v>
      </c>
    </row>
    <row r="31" spans="1:18" ht="15" customHeight="1" x14ac:dyDescent="0.2">
      <c r="A31" s="411">
        <v>8</v>
      </c>
      <c r="B31" s="414" t="s">
        <v>493</v>
      </c>
      <c r="C31" s="108" t="s">
        <v>36</v>
      </c>
      <c r="D31" s="87">
        <v>449</v>
      </c>
      <c r="E31" s="87">
        <v>446</v>
      </c>
      <c r="F31" s="109">
        <v>99.33</v>
      </c>
      <c r="G31" s="87">
        <v>61</v>
      </c>
      <c r="H31" s="87">
        <v>60</v>
      </c>
      <c r="I31" s="87">
        <v>67</v>
      </c>
      <c r="J31" s="87">
        <v>75</v>
      </c>
      <c r="K31" s="87">
        <v>71</v>
      </c>
      <c r="L31" s="87">
        <v>61</v>
      </c>
      <c r="M31" s="87">
        <v>32</v>
      </c>
      <c r="N31" s="87">
        <v>19</v>
      </c>
      <c r="O31" s="87">
        <v>3</v>
      </c>
      <c r="P31" s="87">
        <v>449</v>
      </c>
      <c r="Q31" s="87">
        <v>2235</v>
      </c>
      <c r="R31" s="110">
        <v>62.22</v>
      </c>
    </row>
    <row r="32" spans="1:18" ht="15" customHeight="1" x14ac:dyDescent="0.2">
      <c r="A32" s="412"/>
      <c r="B32" s="415"/>
      <c r="C32" s="108" t="s">
        <v>37</v>
      </c>
      <c r="D32" s="87">
        <v>447</v>
      </c>
      <c r="E32" s="87">
        <v>447</v>
      </c>
      <c r="F32" s="109">
        <v>100</v>
      </c>
      <c r="G32" s="87">
        <v>55</v>
      </c>
      <c r="H32" s="87">
        <v>48</v>
      </c>
      <c r="I32" s="87">
        <v>84</v>
      </c>
      <c r="J32" s="87">
        <v>64</v>
      </c>
      <c r="K32" s="87">
        <v>86</v>
      </c>
      <c r="L32" s="87">
        <v>47</v>
      </c>
      <c r="M32" s="87">
        <v>47</v>
      </c>
      <c r="N32" s="87">
        <v>16</v>
      </c>
      <c r="O32" s="87">
        <v>0</v>
      </c>
      <c r="P32" s="87">
        <v>447</v>
      </c>
      <c r="Q32" s="87">
        <v>2195</v>
      </c>
      <c r="R32" s="110">
        <v>61.38</v>
      </c>
    </row>
    <row r="33" spans="1:18" ht="15" customHeight="1" x14ac:dyDescent="0.2">
      <c r="A33" s="413"/>
      <c r="B33" s="416"/>
      <c r="C33" s="108" t="s">
        <v>61</v>
      </c>
      <c r="D33" s="87">
        <v>896</v>
      </c>
      <c r="E33" s="87">
        <v>893</v>
      </c>
      <c r="F33" s="109">
        <v>99.67</v>
      </c>
      <c r="G33" s="87">
        <v>116</v>
      </c>
      <c r="H33" s="87">
        <v>108</v>
      </c>
      <c r="I33" s="87">
        <v>151</v>
      </c>
      <c r="J33" s="87">
        <v>139</v>
      </c>
      <c r="K33" s="87">
        <v>157</v>
      </c>
      <c r="L33" s="87">
        <v>108</v>
      </c>
      <c r="M33" s="87">
        <v>79</v>
      </c>
      <c r="N33" s="87">
        <v>35</v>
      </c>
      <c r="O33" s="87">
        <v>3</v>
      </c>
      <c r="P33" s="87">
        <v>896</v>
      </c>
      <c r="Q33" s="87">
        <v>4430</v>
      </c>
      <c r="R33" s="110">
        <v>61.8</v>
      </c>
    </row>
    <row r="34" spans="1:18" ht="15" customHeight="1" x14ac:dyDescent="0.2">
      <c r="A34" s="411">
        <v>9</v>
      </c>
      <c r="B34" s="414" t="s">
        <v>494</v>
      </c>
      <c r="C34" s="108" t="s">
        <v>36</v>
      </c>
      <c r="D34" s="87">
        <v>31</v>
      </c>
      <c r="E34" s="87">
        <v>30</v>
      </c>
      <c r="F34" s="109">
        <v>96.77</v>
      </c>
      <c r="G34" s="87">
        <v>3</v>
      </c>
      <c r="H34" s="87">
        <v>1</v>
      </c>
      <c r="I34" s="87">
        <v>4</v>
      </c>
      <c r="J34" s="87">
        <v>1</v>
      </c>
      <c r="K34" s="87">
        <v>5</v>
      </c>
      <c r="L34" s="87">
        <v>5</v>
      </c>
      <c r="M34" s="87">
        <v>8</v>
      </c>
      <c r="N34" s="87">
        <v>3</v>
      </c>
      <c r="O34" s="87">
        <v>1</v>
      </c>
      <c r="P34" s="87">
        <v>31</v>
      </c>
      <c r="Q34" s="87">
        <v>114</v>
      </c>
      <c r="R34" s="110">
        <v>45.97</v>
      </c>
    </row>
    <row r="35" spans="1:18" ht="15" customHeight="1" x14ac:dyDescent="0.2">
      <c r="A35" s="412"/>
      <c r="B35" s="415"/>
      <c r="C35" s="108" t="s">
        <v>37</v>
      </c>
      <c r="D35" s="87">
        <v>30</v>
      </c>
      <c r="E35" s="87">
        <v>29</v>
      </c>
      <c r="F35" s="109">
        <v>96.67</v>
      </c>
      <c r="G35" s="87">
        <v>0</v>
      </c>
      <c r="H35" s="87">
        <v>2</v>
      </c>
      <c r="I35" s="87">
        <v>10</v>
      </c>
      <c r="J35" s="87">
        <v>1</v>
      </c>
      <c r="K35" s="87">
        <v>5</v>
      </c>
      <c r="L35" s="87">
        <v>2</v>
      </c>
      <c r="M35" s="87">
        <v>3</v>
      </c>
      <c r="N35" s="87">
        <v>6</v>
      </c>
      <c r="O35" s="87">
        <v>1</v>
      </c>
      <c r="P35" s="87">
        <v>30</v>
      </c>
      <c r="Q35" s="87">
        <v>117</v>
      </c>
      <c r="R35" s="110">
        <v>48.75</v>
      </c>
    </row>
    <row r="36" spans="1:18" ht="15" customHeight="1" x14ac:dyDescent="0.2">
      <c r="A36" s="413"/>
      <c r="B36" s="416"/>
      <c r="C36" s="108" t="s">
        <v>61</v>
      </c>
      <c r="D36" s="87">
        <v>61</v>
      </c>
      <c r="E36" s="87">
        <v>59</v>
      </c>
      <c r="F36" s="109">
        <v>96.72</v>
      </c>
      <c r="G36" s="87">
        <v>3</v>
      </c>
      <c r="H36" s="87">
        <v>3</v>
      </c>
      <c r="I36" s="87">
        <v>14</v>
      </c>
      <c r="J36" s="87">
        <v>2</v>
      </c>
      <c r="K36" s="87">
        <v>10</v>
      </c>
      <c r="L36" s="87">
        <v>7</v>
      </c>
      <c r="M36" s="87">
        <v>11</v>
      </c>
      <c r="N36" s="87">
        <v>9</v>
      </c>
      <c r="O36" s="87">
        <v>2</v>
      </c>
      <c r="P36" s="87">
        <v>61</v>
      </c>
      <c r="Q36" s="87">
        <v>231</v>
      </c>
      <c r="R36" s="110">
        <v>47.34</v>
      </c>
    </row>
    <row r="37" spans="1:18" ht="15" customHeight="1" x14ac:dyDescent="0.2">
      <c r="A37" s="411">
        <v>10</v>
      </c>
      <c r="B37" s="414" t="s">
        <v>495</v>
      </c>
      <c r="C37" s="108" t="s">
        <v>36</v>
      </c>
      <c r="D37" s="87">
        <v>239</v>
      </c>
      <c r="E37" s="87">
        <v>239</v>
      </c>
      <c r="F37" s="109">
        <v>100</v>
      </c>
      <c r="G37" s="87">
        <v>20</v>
      </c>
      <c r="H37" s="87">
        <v>15</v>
      </c>
      <c r="I37" s="87">
        <v>30</v>
      </c>
      <c r="J37" s="87">
        <v>32</v>
      </c>
      <c r="K37" s="87">
        <v>28</v>
      </c>
      <c r="L37" s="87">
        <v>48</v>
      </c>
      <c r="M37" s="87">
        <v>46</v>
      </c>
      <c r="N37" s="87">
        <v>20</v>
      </c>
      <c r="O37" s="87">
        <v>0</v>
      </c>
      <c r="P37" s="87">
        <v>239</v>
      </c>
      <c r="Q37" s="87">
        <v>973</v>
      </c>
      <c r="R37" s="110">
        <v>50.89</v>
      </c>
    </row>
    <row r="38" spans="1:18" ht="15" customHeight="1" x14ac:dyDescent="0.2">
      <c r="A38" s="412"/>
      <c r="B38" s="415"/>
      <c r="C38" s="108" t="s">
        <v>37</v>
      </c>
      <c r="D38" s="87">
        <v>115</v>
      </c>
      <c r="E38" s="87">
        <v>115</v>
      </c>
      <c r="F38" s="109">
        <v>100</v>
      </c>
      <c r="G38" s="87">
        <v>10</v>
      </c>
      <c r="H38" s="87">
        <v>8</v>
      </c>
      <c r="I38" s="87">
        <v>11</v>
      </c>
      <c r="J38" s="87">
        <v>22</v>
      </c>
      <c r="K38" s="87">
        <v>14</v>
      </c>
      <c r="L38" s="87">
        <v>27</v>
      </c>
      <c r="M38" s="87">
        <v>19</v>
      </c>
      <c r="N38" s="87">
        <v>4</v>
      </c>
      <c r="O38" s="87">
        <v>0</v>
      </c>
      <c r="P38" s="87">
        <v>115</v>
      </c>
      <c r="Q38" s="87">
        <v>491</v>
      </c>
      <c r="R38" s="110">
        <v>53.37</v>
      </c>
    </row>
    <row r="39" spans="1:18" ht="15" customHeight="1" x14ac:dyDescent="0.2">
      <c r="A39" s="413"/>
      <c r="B39" s="416"/>
      <c r="C39" s="108" t="s">
        <v>61</v>
      </c>
      <c r="D39" s="87">
        <v>354</v>
      </c>
      <c r="E39" s="87">
        <v>354</v>
      </c>
      <c r="F39" s="109">
        <v>100</v>
      </c>
      <c r="G39" s="87">
        <v>30</v>
      </c>
      <c r="H39" s="87">
        <v>23</v>
      </c>
      <c r="I39" s="87">
        <v>41</v>
      </c>
      <c r="J39" s="87">
        <v>54</v>
      </c>
      <c r="K39" s="87">
        <v>42</v>
      </c>
      <c r="L39" s="87">
        <v>75</v>
      </c>
      <c r="M39" s="87">
        <v>65</v>
      </c>
      <c r="N39" s="87">
        <v>24</v>
      </c>
      <c r="O39" s="87">
        <v>0</v>
      </c>
      <c r="P39" s="87">
        <v>354</v>
      </c>
      <c r="Q39" s="87">
        <v>1464</v>
      </c>
      <c r="R39" s="110">
        <v>51.69</v>
      </c>
    </row>
    <row r="40" spans="1:18" ht="15" customHeight="1" x14ac:dyDescent="0.2">
      <c r="A40" s="411">
        <v>11</v>
      </c>
      <c r="B40" s="414" t="s">
        <v>496</v>
      </c>
      <c r="C40" s="108" t="s">
        <v>36</v>
      </c>
      <c r="D40" s="87">
        <v>123</v>
      </c>
      <c r="E40" s="87">
        <v>123</v>
      </c>
      <c r="F40" s="109">
        <v>100</v>
      </c>
      <c r="G40" s="87">
        <v>31</v>
      </c>
      <c r="H40" s="87">
        <v>12</v>
      </c>
      <c r="I40" s="87">
        <v>15</v>
      </c>
      <c r="J40" s="87">
        <v>22</v>
      </c>
      <c r="K40" s="87">
        <v>7</v>
      </c>
      <c r="L40" s="87">
        <v>18</v>
      </c>
      <c r="M40" s="87">
        <v>15</v>
      </c>
      <c r="N40" s="87">
        <v>3</v>
      </c>
      <c r="O40" s="87">
        <v>0</v>
      </c>
      <c r="P40" s="87">
        <v>123</v>
      </c>
      <c r="Q40" s="87">
        <v>647</v>
      </c>
      <c r="R40" s="110">
        <v>65.75</v>
      </c>
    </row>
    <row r="41" spans="1:18" ht="15" customHeight="1" x14ac:dyDescent="0.2">
      <c r="A41" s="412"/>
      <c r="B41" s="415"/>
      <c r="C41" s="108" t="s">
        <v>37</v>
      </c>
      <c r="D41" s="87">
        <v>275</v>
      </c>
      <c r="E41" s="87">
        <v>268</v>
      </c>
      <c r="F41" s="109">
        <v>97.45</v>
      </c>
      <c r="G41" s="87">
        <v>45</v>
      </c>
      <c r="H41" s="87">
        <v>28</v>
      </c>
      <c r="I41" s="87">
        <v>34</v>
      </c>
      <c r="J41" s="87">
        <v>36</v>
      </c>
      <c r="K41" s="87">
        <v>39</v>
      </c>
      <c r="L41" s="87">
        <v>34</v>
      </c>
      <c r="M41" s="87">
        <v>38</v>
      </c>
      <c r="N41" s="87">
        <v>14</v>
      </c>
      <c r="O41" s="87">
        <v>7</v>
      </c>
      <c r="P41" s="87">
        <v>275</v>
      </c>
      <c r="Q41" s="87">
        <v>1288</v>
      </c>
      <c r="R41" s="110">
        <v>58.55</v>
      </c>
    </row>
    <row r="42" spans="1:18" ht="15" customHeight="1" x14ac:dyDescent="0.2">
      <c r="A42" s="413"/>
      <c r="B42" s="416"/>
      <c r="C42" s="108" t="s">
        <v>61</v>
      </c>
      <c r="D42" s="87">
        <v>398</v>
      </c>
      <c r="E42" s="87">
        <v>391</v>
      </c>
      <c r="F42" s="109">
        <v>98.24</v>
      </c>
      <c r="G42" s="87">
        <v>76</v>
      </c>
      <c r="H42" s="87">
        <v>40</v>
      </c>
      <c r="I42" s="87">
        <v>49</v>
      </c>
      <c r="J42" s="87">
        <v>58</v>
      </c>
      <c r="K42" s="87">
        <v>46</v>
      </c>
      <c r="L42" s="87">
        <v>52</v>
      </c>
      <c r="M42" s="87">
        <v>53</v>
      </c>
      <c r="N42" s="87">
        <v>17</v>
      </c>
      <c r="O42" s="87">
        <v>7</v>
      </c>
      <c r="P42" s="87">
        <v>398</v>
      </c>
      <c r="Q42" s="87">
        <v>1935</v>
      </c>
      <c r="R42" s="110">
        <v>60.77</v>
      </c>
    </row>
    <row r="43" spans="1:18" ht="15" customHeight="1" x14ac:dyDescent="0.2">
      <c r="A43" s="411">
        <v>12</v>
      </c>
      <c r="B43" s="414" t="s">
        <v>497</v>
      </c>
      <c r="C43" s="108" t="s">
        <v>36</v>
      </c>
      <c r="D43" s="87">
        <v>106</v>
      </c>
      <c r="E43" s="87">
        <v>105</v>
      </c>
      <c r="F43" s="109">
        <v>99.06</v>
      </c>
      <c r="G43" s="87">
        <v>7</v>
      </c>
      <c r="H43" s="87">
        <v>9</v>
      </c>
      <c r="I43" s="87">
        <v>10</v>
      </c>
      <c r="J43" s="87">
        <v>17</v>
      </c>
      <c r="K43" s="87">
        <v>20</v>
      </c>
      <c r="L43" s="87">
        <v>23</v>
      </c>
      <c r="M43" s="87">
        <v>7</v>
      </c>
      <c r="N43" s="87">
        <v>12</v>
      </c>
      <c r="O43" s="87">
        <v>1</v>
      </c>
      <c r="P43" s="87">
        <v>106</v>
      </c>
      <c r="Q43" s="87">
        <v>439</v>
      </c>
      <c r="R43" s="110">
        <v>51.77</v>
      </c>
    </row>
    <row r="44" spans="1:18" ht="15" customHeight="1" x14ac:dyDescent="0.2">
      <c r="A44" s="412"/>
      <c r="B44" s="415"/>
      <c r="C44" s="108" t="s">
        <v>37</v>
      </c>
      <c r="D44" s="87">
        <v>95</v>
      </c>
      <c r="E44" s="87">
        <v>95</v>
      </c>
      <c r="F44" s="109">
        <v>100</v>
      </c>
      <c r="G44" s="87">
        <v>7</v>
      </c>
      <c r="H44" s="87">
        <v>7</v>
      </c>
      <c r="I44" s="87">
        <v>9</v>
      </c>
      <c r="J44" s="87">
        <v>19</v>
      </c>
      <c r="K44" s="87">
        <v>15</v>
      </c>
      <c r="L44" s="87">
        <v>16</v>
      </c>
      <c r="M44" s="87">
        <v>16</v>
      </c>
      <c r="N44" s="87">
        <v>6</v>
      </c>
      <c r="O44" s="87">
        <v>0</v>
      </c>
      <c r="P44" s="87">
        <v>95</v>
      </c>
      <c r="Q44" s="87">
        <v>400</v>
      </c>
      <c r="R44" s="110">
        <v>52.63</v>
      </c>
    </row>
    <row r="45" spans="1:18" ht="15" customHeight="1" x14ac:dyDescent="0.2">
      <c r="A45" s="413"/>
      <c r="B45" s="416"/>
      <c r="C45" s="108" t="s">
        <v>61</v>
      </c>
      <c r="D45" s="87">
        <v>201</v>
      </c>
      <c r="E45" s="87">
        <v>200</v>
      </c>
      <c r="F45" s="109">
        <v>99.5</v>
      </c>
      <c r="G45" s="87">
        <v>14</v>
      </c>
      <c r="H45" s="87">
        <v>16</v>
      </c>
      <c r="I45" s="87">
        <v>19</v>
      </c>
      <c r="J45" s="87">
        <v>36</v>
      </c>
      <c r="K45" s="87">
        <v>35</v>
      </c>
      <c r="L45" s="87">
        <v>39</v>
      </c>
      <c r="M45" s="87">
        <v>23</v>
      </c>
      <c r="N45" s="87">
        <v>18</v>
      </c>
      <c r="O45" s="87">
        <v>1</v>
      </c>
      <c r="P45" s="87">
        <v>201</v>
      </c>
      <c r="Q45" s="87">
        <v>839</v>
      </c>
      <c r="R45" s="110">
        <v>52.18</v>
      </c>
    </row>
    <row r="46" spans="1:18" ht="15" customHeight="1" x14ac:dyDescent="0.2">
      <c r="A46" s="411">
        <v>13</v>
      </c>
      <c r="B46" s="414" t="s">
        <v>498</v>
      </c>
      <c r="C46" s="108" t="s">
        <v>36</v>
      </c>
      <c r="D46" s="87">
        <v>291</v>
      </c>
      <c r="E46" s="87">
        <v>291</v>
      </c>
      <c r="F46" s="109">
        <v>100</v>
      </c>
      <c r="G46" s="87">
        <v>13</v>
      </c>
      <c r="H46" s="87">
        <v>32</v>
      </c>
      <c r="I46" s="87">
        <v>30</v>
      </c>
      <c r="J46" s="87">
        <v>58</v>
      </c>
      <c r="K46" s="87">
        <v>55</v>
      </c>
      <c r="L46" s="87">
        <v>54</v>
      </c>
      <c r="M46" s="87">
        <v>31</v>
      </c>
      <c r="N46" s="87">
        <v>18</v>
      </c>
      <c r="O46" s="87">
        <v>0</v>
      </c>
      <c r="P46" s="87">
        <v>291</v>
      </c>
      <c r="Q46" s="87">
        <v>1260</v>
      </c>
      <c r="R46" s="110">
        <v>54.12</v>
      </c>
    </row>
    <row r="47" spans="1:18" ht="15" customHeight="1" x14ac:dyDescent="0.2">
      <c r="A47" s="412"/>
      <c r="B47" s="415"/>
      <c r="C47" s="108" t="s">
        <v>37</v>
      </c>
      <c r="D47" s="87">
        <v>307</v>
      </c>
      <c r="E47" s="87">
        <v>307</v>
      </c>
      <c r="F47" s="109">
        <v>100</v>
      </c>
      <c r="G47" s="87">
        <v>24</v>
      </c>
      <c r="H47" s="87">
        <v>38</v>
      </c>
      <c r="I47" s="87">
        <v>36</v>
      </c>
      <c r="J47" s="87">
        <v>51</v>
      </c>
      <c r="K47" s="87">
        <v>60</v>
      </c>
      <c r="L47" s="87">
        <v>51</v>
      </c>
      <c r="M47" s="87">
        <v>33</v>
      </c>
      <c r="N47" s="87">
        <v>14</v>
      </c>
      <c r="O47" s="87">
        <v>0</v>
      </c>
      <c r="P47" s="87">
        <v>307</v>
      </c>
      <c r="Q47" s="87">
        <v>1402</v>
      </c>
      <c r="R47" s="110">
        <v>57.08</v>
      </c>
    </row>
    <row r="48" spans="1:18" ht="15" customHeight="1" x14ac:dyDescent="0.2">
      <c r="A48" s="413"/>
      <c r="B48" s="416"/>
      <c r="C48" s="108" t="s">
        <v>61</v>
      </c>
      <c r="D48" s="87">
        <v>598</v>
      </c>
      <c r="E48" s="87">
        <v>598</v>
      </c>
      <c r="F48" s="109">
        <v>100</v>
      </c>
      <c r="G48" s="87">
        <v>37</v>
      </c>
      <c r="H48" s="87">
        <v>70</v>
      </c>
      <c r="I48" s="87">
        <v>66</v>
      </c>
      <c r="J48" s="87">
        <v>109</v>
      </c>
      <c r="K48" s="87">
        <v>115</v>
      </c>
      <c r="L48" s="87">
        <v>105</v>
      </c>
      <c r="M48" s="87">
        <v>64</v>
      </c>
      <c r="N48" s="87">
        <v>32</v>
      </c>
      <c r="O48" s="87">
        <v>0</v>
      </c>
      <c r="P48" s="87">
        <v>598</v>
      </c>
      <c r="Q48" s="87">
        <v>2662</v>
      </c>
      <c r="R48" s="110">
        <v>55.64</v>
      </c>
    </row>
    <row r="49" spans="1:18" ht="15" customHeight="1" x14ac:dyDescent="0.2">
      <c r="A49" s="411">
        <v>14</v>
      </c>
      <c r="B49" s="414" t="s">
        <v>499</v>
      </c>
      <c r="C49" s="108" t="s">
        <v>36</v>
      </c>
      <c r="D49" s="87">
        <v>291</v>
      </c>
      <c r="E49" s="87">
        <v>286</v>
      </c>
      <c r="F49" s="109">
        <v>98.28</v>
      </c>
      <c r="G49" s="87">
        <v>21</v>
      </c>
      <c r="H49" s="87">
        <v>34</v>
      </c>
      <c r="I49" s="87">
        <v>41</v>
      </c>
      <c r="J49" s="87">
        <v>48</v>
      </c>
      <c r="K49" s="87">
        <v>39</v>
      </c>
      <c r="L49" s="87">
        <v>58</v>
      </c>
      <c r="M49" s="87">
        <v>24</v>
      </c>
      <c r="N49" s="87">
        <v>21</v>
      </c>
      <c r="O49" s="87">
        <v>5</v>
      </c>
      <c r="P49" s="87">
        <v>291</v>
      </c>
      <c r="Q49" s="87">
        <v>1291</v>
      </c>
      <c r="R49" s="110">
        <v>55.46</v>
      </c>
    </row>
    <row r="50" spans="1:18" ht="15" customHeight="1" x14ac:dyDescent="0.2">
      <c r="A50" s="412"/>
      <c r="B50" s="415"/>
      <c r="C50" s="108" t="s">
        <v>37</v>
      </c>
      <c r="D50" s="87">
        <v>307</v>
      </c>
      <c r="E50" s="87">
        <v>299</v>
      </c>
      <c r="F50" s="109">
        <v>97.39</v>
      </c>
      <c r="G50" s="87">
        <v>22</v>
      </c>
      <c r="H50" s="87">
        <v>37</v>
      </c>
      <c r="I50" s="87">
        <v>41</v>
      </c>
      <c r="J50" s="87">
        <v>43</v>
      </c>
      <c r="K50" s="87">
        <v>58</v>
      </c>
      <c r="L50" s="87">
        <v>46</v>
      </c>
      <c r="M50" s="87">
        <v>30</v>
      </c>
      <c r="N50" s="87">
        <v>22</v>
      </c>
      <c r="O50" s="87">
        <v>8</v>
      </c>
      <c r="P50" s="87">
        <v>307</v>
      </c>
      <c r="Q50" s="87">
        <v>1348</v>
      </c>
      <c r="R50" s="110">
        <v>54.89</v>
      </c>
    </row>
    <row r="51" spans="1:18" ht="15" customHeight="1" x14ac:dyDescent="0.2">
      <c r="A51" s="413"/>
      <c r="B51" s="416"/>
      <c r="C51" s="108" t="s">
        <v>61</v>
      </c>
      <c r="D51" s="87">
        <v>598</v>
      </c>
      <c r="E51" s="87">
        <v>585</v>
      </c>
      <c r="F51" s="109">
        <v>97.83</v>
      </c>
      <c r="G51" s="87">
        <v>43</v>
      </c>
      <c r="H51" s="87">
        <v>71</v>
      </c>
      <c r="I51" s="87">
        <v>82</v>
      </c>
      <c r="J51" s="87">
        <v>91</v>
      </c>
      <c r="K51" s="87">
        <v>97</v>
      </c>
      <c r="L51" s="87">
        <v>104</v>
      </c>
      <c r="M51" s="87">
        <v>54</v>
      </c>
      <c r="N51" s="87">
        <v>43</v>
      </c>
      <c r="O51" s="87">
        <v>13</v>
      </c>
      <c r="P51" s="87">
        <v>598</v>
      </c>
      <c r="Q51" s="87">
        <v>2639</v>
      </c>
      <c r="R51" s="110">
        <v>55.16</v>
      </c>
    </row>
    <row r="52" spans="1:18" ht="15" customHeight="1" x14ac:dyDescent="0.2">
      <c r="A52" s="411">
        <v>15</v>
      </c>
      <c r="B52" s="414" t="s">
        <v>500</v>
      </c>
      <c r="C52" s="108" t="s">
        <v>36</v>
      </c>
      <c r="D52" s="87">
        <v>15</v>
      </c>
      <c r="E52" s="87">
        <v>15</v>
      </c>
      <c r="F52" s="109">
        <v>100</v>
      </c>
      <c r="G52" s="87">
        <v>1</v>
      </c>
      <c r="H52" s="87">
        <v>1</v>
      </c>
      <c r="I52" s="87">
        <v>0</v>
      </c>
      <c r="J52" s="87">
        <v>2</v>
      </c>
      <c r="K52" s="87">
        <v>3</v>
      </c>
      <c r="L52" s="87">
        <v>2</v>
      </c>
      <c r="M52" s="87">
        <v>4</v>
      </c>
      <c r="N52" s="87">
        <v>2</v>
      </c>
      <c r="O52" s="87">
        <v>0</v>
      </c>
      <c r="P52" s="87">
        <v>15</v>
      </c>
      <c r="Q52" s="87">
        <v>53</v>
      </c>
      <c r="R52" s="110">
        <v>44.17</v>
      </c>
    </row>
    <row r="53" spans="1:18" ht="15" customHeight="1" x14ac:dyDescent="0.2">
      <c r="A53" s="412"/>
      <c r="B53" s="415"/>
      <c r="C53" s="108" t="s">
        <v>37</v>
      </c>
      <c r="D53" s="87">
        <v>32</v>
      </c>
      <c r="E53" s="87">
        <v>32</v>
      </c>
      <c r="F53" s="109">
        <v>100</v>
      </c>
      <c r="G53" s="87">
        <v>2</v>
      </c>
      <c r="H53" s="87">
        <v>5</v>
      </c>
      <c r="I53" s="87">
        <v>1</v>
      </c>
      <c r="J53" s="87">
        <v>3</v>
      </c>
      <c r="K53" s="87">
        <v>2</v>
      </c>
      <c r="L53" s="87">
        <v>6</v>
      </c>
      <c r="M53" s="87">
        <v>10</v>
      </c>
      <c r="N53" s="87">
        <v>3</v>
      </c>
      <c r="O53" s="87">
        <v>0</v>
      </c>
      <c r="P53" s="87">
        <v>32</v>
      </c>
      <c r="Q53" s="87">
        <v>121</v>
      </c>
      <c r="R53" s="110">
        <v>47.27</v>
      </c>
    </row>
    <row r="54" spans="1:18" ht="15" customHeight="1" x14ac:dyDescent="0.2">
      <c r="A54" s="413"/>
      <c r="B54" s="416"/>
      <c r="C54" s="108" t="s">
        <v>61</v>
      </c>
      <c r="D54" s="87">
        <v>47</v>
      </c>
      <c r="E54" s="87">
        <v>47</v>
      </c>
      <c r="F54" s="109">
        <v>100</v>
      </c>
      <c r="G54" s="87">
        <v>3</v>
      </c>
      <c r="H54" s="87">
        <v>6</v>
      </c>
      <c r="I54" s="87">
        <v>1</v>
      </c>
      <c r="J54" s="87">
        <v>5</v>
      </c>
      <c r="K54" s="87">
        <v>5</v>
      </c>
      <c r="L54" s="87">
        <v>8</v>
      </c>
      <c r="M54" s="87">
        <v>14</v>
      </c>
      <c r="N54" s="87">
        <v>5</v>
      </c>
      <c r="O54" s="87">
        <v>0</v>
      </c>
      <c r="P54" s="87">
        <v>47</v>
      </c>
      <c r="Q54" s="87">
        <v>174</v>
      </c>
      <c r="R54" s="110">
        <v>46.28</v>
      </c>
    </row>
    <row r="55" spans="1:18" ht="15" customHeight="1" x14ac:dyDescent="0.2">
      <c r="A55" s="411">
        <v>16</v>
      </c>
      <c r="B55" s="414" t="s">
        <v>501</v>
      </c>
      <c r="C55" s="108" t="s">
        <v>36</v>
      </c>
      <c r="D55" s="87">
        <v>169</v>
      </c>
      <c r="E55" s="87">
        <v>162</v>
      </c>
      <c r="F55" s="109">
        <v>95.86</v>
      </c>
      <c r="G55" s="87">
        <v>2</v>
      </c>
      <c r="H55" s="87">
        <v>10</v>
      </c>
      <c r="I55" s="87">
        <v>11</v>
      </c>
      <c r="J55" s="87">
        <v>15</v>
      </c>
      <c r="K55" s="87">
        <v>25</v>
      </c>
      <c r="L55" s="87">
        <v>23</v>
      </c>
      <c r="M55" s="87">
        <v>41</v>
      </c>
      <c r="N55" s="87">
        <v>35</v>
      </c>
      <c r="O55" s="87">
        <v>7</v>
      </c>
      <c r="P55" s="87">
        <v>169</v>
      </c>
      <c r="Q55" s="87">
        <v>513</v>
      </c>
      <c r="R55" s="110">
        <v>37.94</v>
      </c>
    </row>
    <row r="56" spans="1:18" ht="15" customHeight="1" x14ac:dyDescent="0.2">
      <c r="A56" s="412"/>
      <c r="B56" s="415"/>
      <c r="C56" s="108" t="s">
        <v>37</v>
      </c>
      <c r="D56" s="87">
        <v>158</v>
      </c>
      <c r="E56" s="87">
        <v>157</v>
      </c>
      <c r="F56" s="109">
        <v>99.37</v>
      </c>
      <c r="G56" s="87">
        <v>9</v>
      </c>
      <c r="H56" s="87">
        <v>11</v>
      </c>
      <c r="I56" s="87">
        <v>14</v>
      </c>
      <c r="J56" s="87">
        <v>12</v>
      </c>
      <c r="K56" s="87">
        <v>30</v>
      </c>
      <c r="L56" s="87">
        <v>19</v>
      </c>
      <c r="M56" s="87">
        <v>33</v>
      </c>
      <c r="N56" s="87">
        <v>29</v>
      </c>
      <c r="O56" s="87">
        <v>1</v>
      </c>
      <c r="P56" s="87">
        <v>158</v>
      </c>
      <c r="Q56" s="87">
        <v>565</v>
      </c>
      <c r="R56" s="110">
        <v>44.7</v>
      </c>
    </row>
    <row r="57" spans="1:18" ht="15" customHeight="1" x14ac:dyDescent="0.2">
      <c r="A57" s="413"/>
      <c r="B57" s="416"/>
      <c r="C57" s="108" t="s">
        <v>61</v>
      </c>
      <c r="D57" s="87">
        <v>327</v>
      </c>
      <c r="E57" s="87">
        <v>319</v>
      </c>
      <c r="F57" s="109">
        <v>97.55</v>
      </c>
      <c r="G57" s="87">
        <v>11</v>
      </c>
      <c r="H57" s="87">
        <v>21</v>
      </c>
      <c r="I57" s="87">
        <v>25</v>
      </c>
      <c r="J57" s="87">
        <v>27</v>
      </c>
      <c r="K57" s="87">
        <v>55</v>
      </c>
      <c r="L57" s="87">
        <v>42</v>
      </c>
      <c r="M57" s="87">
        <v>74</v>
      </c>
      <c r="N57" s="87">
        <v>64</v>
      </c>
      <c r="O57" s="87">
        <v>8</v>
      </c>
      <c r="P57" s="87">
        <v>327</v>
      </c>
      <c r="Q57" s="87">
        <v>1078</v>
      </c>
      <c r="R57" s="110">
        <v>41.21</v>
      </c>
    </row>
    <row r="58" spans="1:18" ht="15" customHeight="1" x14ac:dyDescent="0.2">
      <c r="A58" s="411">
        <v>17</v>
      </c>
      <c r="B58" s="414" t="s">
        <v>502</v>
      </c>
      <c r="C58" s="108" t="s">
        <v>36</v>
      </c>
      <c r="D58" s="87"/>
      <c r="E58" s="87"/>
      <c r="F58" s="109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110"/>
    </row>
    <row r="59" spans="1:18" ht="15" customHeight="1" x14ac:dyDescent="0.2">
      <c r="A59" s="412"/>
      <c r="B59" s="415"/>
      <c r="C59" s="108" t="s">
        <v>37</v>
      </c>
      <c r="D59" s="87">
        <v>1</v>
      </c>
      <c r="E59" s="87">
        <v>1</v>
      </c>
      <c r="F59" s="109">
        <v>100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1</v>
      </c>
      <c r="N59" s="87">
        <v>0</v>
      </c>
      <c r="O59" s="87">
        <v>0</v>
      </c>
      <c r="P59" s="87">
        <v>1</v>
      </c>
      <c r="Q59" s="87">
        <v>2</v>
      </c>
      <c r="R59" s="110">
        <v>25</v>
      </c>
    </row>
    <row r="60" spans="1:18" ht="15" customHeight="1" x14ac:dyDescent="0.2">
      <c r="A60" s="413"/>
      <c r="B60" s="416"/>
      <c r="C60" s="108" t="s">
        <v>61</v>
      </c>
      <c r="D60" s="87">
        <v>1</v>
      </c>
      <c r="E60" s="87">
        <v>1</v>
      </c>
      <c r="F60" s="109">
        <v>100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1</v>
      </c>
      <c r="N60" s="87">
        <v>0</v>
      </c>
      <c r="O60" s="87">
        <v>0</v>
      </c>
      <c r="P60" s="87">
        <v>1</v>
      </c>
      <c r="Q60" s="87">
        <v>2</v>
      </c>
      <c r="R60" s="110">
        <v>25</v>
      </c>
    </row>
    <row r="61" spans="1:18" ht="15" customHeight="1" x14ac:dyDescent="0.2">
      <c r="A61" s="404" t="s">
        <v>48</v>
      </c>
      <c r="B61" s="405"/>
      <c r="C61" s="111" t="s">
        <v>36</v>
      </c>
      <c r="D61" s="96">
        <f>SUMIF($C$10:$C$60,$C$61,D10:D60)</f>
        <v>4161</v>
      </c>
      <c r="E61" s="96">
        <f>SUMIF($C$10:$C$60,$C$61,E10:E60)</f>
        <v>4139</v>
      </c>
      <c r="F61" s="95">
        <f>IF(D61&gt;0,ROUND((E61/D61)*100,2),0)</f>
        <v>99.47</v>
      </c>
      <c r="G61" s="96">
        <f>SUMIF($C$10:$C$60,$C$61,G10:G60)</f>
        <v>406</v>
      </c>
      <c r="H61" s="96">
        <f>SUMIF($C$10:$C$60,$C$61,H10:H60)</f>
        <v>454</v>
      </c>
      <c r="I61" s="96">
        <f>SUMIF($C$10:$C$60,$C$61,I10:I60)</f>
        <v>621</v>
      </c>
      <c r="J61" s="96">
        <f>SUMIF($C$10:$C$60,$C$61,J10:J60)</f>
        <v>630</v>
      </c>
      <c r="K61" s="96">
        <f>SUMIF($C$10:$C$60,$C$61,K10:K60)</f>
        <v>698</v>
      </c>
      <c r="L61" s="96">
        <f>SUMIF($C$10:$C$60,$C$61,L10:L60)</f>
        <v>688</v>
      </c>
      <c r="M61" s="96">
        <f>SUMIF($C$10:$C$60,$C$61,M10:M60)</f>
        <v>425</v>
      </c>
      <c r="N61" s="96">
        <f>SUMIF($C$10:$C$60,$C$61,N10:N60)</f>
        <v>217</v>
      </c>
      <c r="O61" s="96">
        <f>SUMIF($C$10:$C$60,$C$61,O10:O60)</f>
        <v>22</v>
      </c>
      <c r="P61" s="96">
        <f>SUMIF($C$10:$C$60,$C$61,P10:P60)</f>
        <v>4161</v>
      </c>
      <c r="Q61" s="96">
        <f>SUMIF($C$10:$C$60,$C$61,Q10:Q60)</f>
        <v>19225</v>
      </c>
      <c r="R61" s="101">
        <f>IF(D61&gt;0,ROUND((Q61/D61)*12.5,2),0)</f>
        <v>57.75</v>
      </c>
    </row>
    <row r="62" spans="1:18" ht="15" customHeight="1" x14ac:dyDescent="0.2">
      <c r="A62" s="406"/>
      <c r="B62" s="407"/>
      <c r="C62" s="111" t="s">
        <v>37</v>
      </c>
      <c r="D62" s="96">
        <f>SUMIF($C$10:$C$60,$C$62,D10:D60)</f>
        <v>4337</v>
      </c>
      <c r="E62" s="96">
        <f>SUMIF($C$10:$C$60,$C$62,E10:E60)</f>
        <v>4315</v>
      </c>
      <c r="F62" s="95">
        <f>IF(D62&gt;0,ROUND((E62/D62)*100,2),0)</f>
        <v>99.49</v>
      </c>
      <c r="G62" s="96">
        <f>SUMIF($C$10:$C$60,$C$62,G10:G60)</f>
        <v>463</v>
      </c>
      <c r="H62" s="96">
        <f>SUMIF($C$10:$C$60,$C$62,H10:H60)</f>
        <v>526</v>
      </c>
      <c r="I62" s="96">
        <f>SUMIF($C$10:$C$60,$C$62,I10:I60)</f>
        <v>653</v>
      </c>
      <c r="J62" s="96">
        <f>SUMIF($C$10:$C$60,$C$62,J10:J60)</f>
        <v>663</v>
      </c>
      <c r="K62" s="96">
        <f>SUMIF($C$10:$C$60,$C$62,K10:K60)</f>
        <v>746</v>
      </c>
      <c r="L62" s="96">
        <f>SUMIF($C$10:$C$60,$C$62,L10:L60)</f>
        <v>586</v>
      </c>
      <c r="M62" s="96">
        <f>SUMIF($C$10:$C$60,$C$62,M10:M60)</f>
        <v>461</v>
      </c>
      <c r="N62" s="96">
        <f>SUMIF($C$10:$C$60,$C$62,N10:N60)</f>
        <v>217</v>
      </c>
      <c r="O62" s="96">
        <f>SUMIF($C$10:$C$60,$C$62,O10:O60)</f>
        <v>22</v>
      </c>
      <c r="P62" s="96">
        <f>SUMIF($C$10:$C$60,$C$62,P10:P60)</f>
        <v>4337</v>
      </c>
      <c r="Q62" s="96">
        <f>SUMIF($C$10:$C$60,$C$62,Q10:Q60)</f>
        <v>20500</v>
      </c>
      <c r="R62" s="101">
        <f>IF(D62&gt;0,ROUND((Q62/D62)*12.5,2),0)</f>
        <v>59.08</v>
      </c>
    </row>
    <row r="63" spans="1:18" ht="15" customHeight="1" x14ac:dyDescent="0.2">
      <c r="A63" s="408"/>
      <c r="B63" s="409"/>
      <c r="C63" s="111" t="s">
        <v>61</v>
      </c>
      <c r="D63" s="96">
        <f>SUMIF($C$10:$C$60,$C$63,D10:D60)</f>
        <v>8498</v>
      </c>
      <c r="E63" s="96">
        <f>SUMIF($C$10:$C$60,$C$63,E10:E60)</f>
        <v>8454</v>
      </c>
      <c r="F63" s="95">
        <f>IF(D63&gt;0,ROUND((E63/D63)*100,2),0)</f>
        <v>99.48</v>
      </c>
      <c r="G63" s="96">
        <f>SUMIF($C$10:$C$60,$C$63,G10:G60)</f>
        <v>869</v>
      </c>
      <c r="H63" s="96">
        <f>SUMIF($C$10:$C$60,$C$63,H10:H60)</f>
        <v>980</v>
      </c>
      <c r="I63" s="96">
        <f>SUMIF($C$10:$C$60,$C$63,I10:I60)</f>
        <v>1274</v>
      </c>
      <c r="J63" s="96">
        <f>SUMIF($C$10:$C$60,$C$63,J10:J60)</f>
        <v>1293</v>
      </c>
      <c r="K63" s="96">
        <f>SUMIF($C$10:$C$60,$C$63,K10:K60)</f>
        <v>1444</v>
      </c>
      <c r="L63" s="96">
        <f>SUMIF($C$10:$C$60,$C$63,L10:L60)</f>
        <v>1274</v>
      </c>
      <c r="M63" s="96">
        <f>SUMIF($C$10:$C$60,$C$63,M10:M60)</f>
        <v>886</v>
      </c>
      <c r="N63" s="96">
        <f>SUMIF($C$10:$C$60,$C$63,N10:N60)</f>
        <v>434</v>
      </c>
      <c r="O63" s="96">
        <f>SUMIF($C$10:$C$60,$C$63,O10:O60)</f>
        <v>44</v>
      </c>
      <c r="P63" s="96">
        <f>SUMIF($C$10:$C$60,$C$63,P10:P60)</f>
        <v>8498</v>
      </c>
      <c r="Q63" s="96">
        <f>SUMIF($C$10:$C$60,$C$63,Q10:Q60)</f>
        <v>39725</v>
      </c>
      <c r="R63" s="101">
        <f>IF(D63&gt;0,ROUND((Q63/D63)*12.5,2),0)</f>
        <v>58.43</v>
      </c>
    </row>
    <row r="64" spans="1:18" ht="20.100000000000001" customHeight="1" x14ac:dyDescent="0.2">
      <c r="A64" s="365" t="s">
        <v>160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410"/>
    </row>
    <row r="65" spans="1:23" s="68" customFormat="1" ht="20.100000000000001" customHeight="1" x14ac:dyDescent="0.2">
      <c r="A65" s="62"/>
      <c r="B65" s="63" t="s">
        <v>192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1"/>
      <c r="R65" s="64"/>
      <c r="S65" s="66"/>
      <c r="T65" s="67"/>
      <c r="U65" s="66"/>
      <c r="V65" s="66"/>
      <c r="W65" s="66"/>
    </row>
    <row r="66" spans="1:23" s="68" customFormat="1" ht="20.100000000000001" customHeight="1" x14ac:dyDescent="0.2">
      <c r="A66" s="571">
        <v>44029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7"/>
      <c r="S66" s="66"/>
      <c r="T66" s="67"/>
      <c r="U66" s="66"/>
      <c r="V66" s="66"/>
      <c r="W66" s="66"/>
    </row>
    <row r="67" spans="1:23" s="68" customFormat="1" ht="20.100000000000001" customHeight="1" x14ac:dyDescent="0.2">
      <c r="A67" s="62"/>
      <c r="B67" s="53" t="s">
        <v>193</v>
      </c>
      <c r="C67" s="53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R67" s="64"/>
      <c r="S67" s="66"/>
      <c r="T67" s="67"/>
      <c r="U67" s="66"/>
      <c r="V67" s="66"/>
      <c r="W67" s="66"/>
    </row>
    <row r="68" spans="1:23" s="68" customFormat="1" ht="20.100000000000001" customHeight="1" thickBot="1" x14ac:dyDescent="0.25">
      <c r="A68" s="348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1"/>
      <c r="R68" s="352"/>
      <c r="S68" s="66"/>
      <c r="T68" s="67"/>
      <c r="U68" s="66"/>
      <c r="V68" s="66"/>
      <c r="W68" s="66"/>
    </row>
    <row r="1049" spans="1:23" ht="24.95" customHeight="1" x14ac:dyDescent="0.2">
      <c r="A1049" s="13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spans="1:23" ht="24.95" customHeight="1" x14ac:dyDescent="0.2">
      <c r="A1050" s="1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  <row r="1051" spans="1:23" ht="24.95" customHeight="1" x14ac:dyDescent="0.2">
      <c r="A1051" s="14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</row>
    <row r="1052" spans="1:23" ht="24.95" customHeight="1" x14ac:dyDescent="0.2">
      <c r="A1052" s="1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</row>
    <row r="1053" spans="1:23" ht="24.95" customHeight="1" x14ac:dyDescent="0.2">
      <c r="A1053" s="1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</row>
    <row r="1054" spans="1:23" ht="24.95" customHeight="1" x14ac:dyDescent="0.2">
      <c r="A1054" s="1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</row>
    <row r="1055" spans="1:23" ht="24.95" customHeight="1" x14ac:dyDescent="0.2">
      <c r="A1055" s="14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</row>
    <row r="1056" spans="1:23" ht="24.95" customHeight="1" x14ac:dyDescent="0.2">
      <c r="A1056" s="14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</row>
    <row r="1057" spans="1:23" ht="24.95" customHeight="1" x14ac:dyDescent="0.2">
      <c r="A1057" s="14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</row>
    <row r="1058" spans="1:23" ht="24.95" customHeight="1" x14ac:dyDescent="0.2">
      <c r="A1058" s="14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</row>
    <row r="1059" spans="1:23" ht="24.95" customHeight="1" x14ac:dyDescent="0.2">
      <c r="A1059" s="14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</row>
    <row r="1060" spans="1:23" ht="24.95" customHeight="1" x14ac:dyDescent="0.2">
      <c r="A1060" s="14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</row>
    <row r="1061" spans="1:23" ht="24.95" customHeight="1" x14ac:dyDescent="0.2">
      <c r="A1061" s="14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</row>
    <row r="1062" spans="1:23" ht="24.95" customHeight="1" x14ac:dyDescent="0.2">
      <c r="A1062" s="14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</row>
    <row r="1063" spans="1:23" ht="24.95" customHeight="1" x14ac:dyDescent="0.2">
      <c r="A1063" s="14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</row>
    <row r="1064" spans="1:23" ht="24.95" customHeight="1" x14ac:dyDescent="0.2">
      <c r="A1064" s="14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</row>
    <row r="1065" spans="1:23" ht="24.95" customHeight="1" x14ac:dyDescent="0.2">
      <c r="A1065" s="14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</row>
    <row r="1066" spans="1:23" ht="24.95" customHeight="1" x14ac:dyDescent="0.2">
      <c r="A1066" s="14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spans="1:23" ht="24.95" customHeight="1" x14ac:dyDescent="0.2">
      <c r="A1067" s="14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spans="1:23" ht="24.95" customHeight="1" x14ac:dyDescent="0.2">
      <c r="A1068" s="14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</row>
  </sheetData>
  <sheetProtection algorithmName="SHA-512" hashValue="nzoIbsJvMnlC9Z32wlDiIZPR0PY/TEAh3QQPtrZJluDt3jDRtk2MbGzW+BnIJaFVvGCWAbHkQ1lztqA8/k2LKg==" saltValue="5uLXhd+RhsHwyZr4JC7Yog==" spinCount="100000" sheet="1" objects="1" scenarios="1"/>
  <mergeCells count="63">
    <mergeCell ref="A61:B6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0:A12"/>
    <mergeCell ref="C8:C9"/>
    <mergeCell ref="A13:A15"/>
    <mergeCell ref="B13:B15"/>
    <mergeCell ref="M8:M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A64:R64"/>
    <mergeCell ref="A68:R68"/>
    <mergeCell ref="A66:R66"/>
    <mergeCell ref="A6:R6"/>
    <mergeCell ref="A1:R1"/>
    <mergeCell ref="A2:R2"/>
    <mergeCell ref="A3:R3"/>
    <mergeCell ref="A4:R4"/>
    <mergeCell ref="A5:R5"/>
    <mergeCell ref="A7:R7"/>
    <mergeCell ref="A8:A9"/>
    <mergeCell ref="B8:B9"/>
    <mergeCell ref="D8:D9"/>
    <mergeCell ref="E8:E9"/>
    <mergeCell ref="F8:F9"/>
    <mergeCell ref="G8:G9"/>
    <mergeCell ref="A16:A18"/>
    <mergeCell ref="B16:B18"/>
    <mergeCell ref="A19:A21"/>
    <mergeCell ref="B19:B21"/>
    <mergeCell ref="A22:A24"/>
    <mergeCell ref="B22:B24"/>
    <mergeCell ref="R8:R9"/>
    <mergeCell ref="B10:B12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42" max="17" man="1"/>
  </rowBreaks>
  <ignoredErrors>
    <ignoredError sqref="F61:F63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showGridLines="0" zoomScaleNormal="100" workbookViewId="0">
      <pane xSplit="4" ySplit="9" topLeftCell="E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15" customHeight="1" x14ac:dyDescent="0.2"/>
  <cols>
    <col min="1" max="1" width="3.7109375" style="123" customWidth="1"/>
    <col min="2" max="3" width="25.7109375" style="123" customWidth="1"/>
    <col min="4" max="4" width="30.7109375" style="123" customWidth="1"/>
    <col min="5" max="16384" width="9.140625" style="123"/>
  </cols>
  <sheetData>
    <row r="1" spans="1:7" ht="20.100000000000001" customHeight="1" x14ac:dyDescent="0.2">
      <c r="A1" s="452" t="s">
        <v>110</v>
      </c>
      <c r="B1" s="537"/>
      <c r="C1" s="537"/>
      <c r="D1" s="538"/>
      <c r="E1" s="122"/>
      <c r="F1" s="122"/>
      <c r="G1" s="122"/>
    </row>
    <row r="2" spans="1:7" ht="20.100000000000001" customHeight="1" x14ac:dyDescent="0.2">
      <c r="A2" s="455" t="s">
        <v>157</v>
      </c>
      <c r="B2" s="456"/>
      <c r="C2" s="456"/>
      <c r="D2" s="457"/>
      <c r="E2" s="122"/>
      <c r="F2" s="122"/>
      <c r="G2" s="122"/>
    </row>
    <row r="3" spans="1:7" ht="20.100000000000001" customHeight="1" x14ac:dyDescent="0.25">
      <c r="A3" s="458" t="s">
        <v>158</v>
      </c>
      <c r="B3" s="459"/>
      <c r="C3" s="459"/>
      <c r="D3" s="460"/>
      <c r="E3" s="124"/>
      <c r="F3" s="124"/>
      <c r="G3" s="124"/>
    </row>
    <row r="4" spans="1:7" ht="9.9499999999999993" customHeight="1" x14ac:dyDescent="0.2">
      <c r="A4" s="125"/>
      <c r="B4" s="126"/>
      <c r="C4" s="126"/>
      <c r="D4" s="127"/>
      <c r="E4" s="128"/>
      <c r="F4" s="128"/>
      <c r="G4" s="128"/>
    </row>
    <row r="5" spans="1:7" ht="20.100000000000001" customHeight="1" x14ac:dyDescent="0.2">
      <c r="A5" s="462" t="s">
        <v>159</v>
      </c>
      <c r="B5" s="539"/>
      <c r="C5" s="539"/>
      <c r="D5" s="540"/>
      <c r="E5" s="122"/>
      <c r="F5" s="122"/>
      <c r="G5" s="122"/>
    </row>
    <row r="6" spans="1:7" ht="20.100000000000001" customHeight="1" x14ac:dyDescent="0.2">
      <c r="A6" s="449" t="s">
        <v>41</v>
      </c>
      <c r="B6" s="541"/>
      <c r="C6" s="541"/>
      <c r="D6" s="542"/>
      <c r="E6" s="129"/>
      <c r="F6" s="129"/>
      <c r="G6" s="129"/>
    </row>
    <row r="7" spans="1:7" ht="9.9499999999999993" customHeight="1" x14ac:dyDescent="0.2">
      <c r="A7" s="534"/>
      <c r="B7" s="535"/>
      <c r="C7" s="535"/>
      <c r="D7" s="536"/>
      <c r="E7" s="122"/>
      <c r="F7" s="122"/>
      <c r="G7" s="128"/>
    </row>
    <row r="8" spans="1:7" s="131" customFormat="1" ht="15" customHeight="1" x14ac:dyDescent="0.2">
      <c r="A8" s="543" t="s">
        <v>20</v>
      </c>
      <c r="B8" s="530" t="s">
        <v>0</v>
      </c>
      <c r="C8" s="531"/>
      <c r="D8" s="544" t="s">
        <v>22</v>
      </c>
      <c r="E8" s="130"/>
      <c r="F8" s="130"/>
      <c r="G8" s="130"/>
    </row>
    <row r="9" spans="1:7" s="131" customFormat="1" ht="15" customHeight="1" x14ac:dyDescent="0.2">
      <c r="A9" s="543"/>
      <c r="B9" s="532"/>
      <c r="C9" s="533"/>
      <c r="D9" s="545"/>
      <c r="E9" s="130"/>
      <c r="F9" s="130"/>
      <c r="G9" s="132"/>
    </row>
    <row r="10" spans="1:7" s="131" customFormat="1" ht="15" customHeight="1" x14ac:dyDescent="0.2">
      <c r="A10" s="133">
        <v>1</v>
      </c>
      <c r="B10" s="528" t="s">
        <v>168</v>
      </c>
      <c r="C10" s="529"/>
      <c r="D10" s="134"/>
      <c r="E10" s="130"/>
      <c r="F10" s="130"/>
      <c r="G10" s="132"/>
    </row>
    <row r="11" spans="1:7" s="131" customFormat="1" ht="15" customHeight="1" x14ac:dyDescent="0.2">
      <c r="A11" s="133">
        <v>2</v>
      </c>
      <c r="B11" s="528" t="s">
        <v>170</v>
      </c>
      <c r="C11" s="529"/>
      <c r="D11" s="134"/>
      <c r="E11" s="130"/>
      <c r="F11" s="130"/>
      <c r="G11" s="132"/>
    </row>
    <row r="12" spans="1:7" s="131" customFormat="1" ht="15" customHeight="1" x14ac:dyDescent="0.2">
      <c r="A12" s="133">
        <v>3</v>
      </c>
      <c r="B12" s="528" t="s">
        <v>171</v>
      </c>
      <c r="C12" s="529"/>
      <c r="D12" s="134"/>
      <c r="E12" s="130"/>
      <c r="F12" s="130"/>
      <c r="G12" s="132"/>
    </row>
    <row r="13" spans="1:7" s="131" customFormat="1" ht="15" customHeight="1" x14ac:dyDescent="0.2">
      <c r="A13" s="133">
        <v>4</v>
      </c>
      <c r="B13" s="528" t="s">
        <v>178</v>
      </c>
      <c r="C13" s="529"/>
      <c r="D13" s="134"/>
      <c r="E13" s="130"/>
      <c r="F13" s="130"/>
      <c r="G13" s="132"/>
    </row>
    <row r="14" spans="1:7" s="131" customFormat="1" ht="15" customHeight="1" x14ac:dyDescent="0.2">
      <c r="A14" s="133">
        <v>5</v>
      </c>
      <c r="B14" s="528" t="s">
        <v>179</v>
      </c>
      <c r="C14" s="529"/>
      <c r="D14" s="134"/>
      <c r="E14" s="130"/>
      <c r="F14" s="130"/>
      <c r="G14" s="132"/>
    </row>
    <row r="15" spans="1:7" s="131" customFormat="1" ht="15" customHeight="1" x14ac:dyDescent="0.2">
      <c r="A15" s="133">
        <v>6</v>
      </c>
      <c r="B15" s="528" t="s">
        <v>181</v>
      </c>
      <c r="C15" s="529"/>
      <c r="D15" s="134"/>
      <c r="E15" s="130"/>
      <c r="F15" s="130"/>
      <c r="G15" s="132"/>
    </row>
    <row r="16" spans="1:7" s="131" customFormat="1" ht="15" customHeight="1" x14ac:dyDescent="0.2">
      <c r="A16" s="133">
        <v>7</v>
      </c>
      <c r="B16" s="528" t="s">
        <v>186</v>
      </c>
      <c r="C16" s="529"/>
      <c r="D16" s="134"/>
      <c r="E16" s="130"/>
      <c r="F16" s="130"/>
      <c r="G16" s="132"/>
    </row>
    <row r="17" spans="1:7" s="136" customFormat="1" ht="20.100000000000001" customHeight="1" x14ac:dyDescent="0.2">
      <c r="A17" s="546" t="s">
        <v>160</v>
      </c>
      <c r="B17" s="547"/>
      <c r="C17" s="547"/>
      <c r="D17" s="548"/>
      <c r="E17" s="135"/>
      <c r="F17" s="135"/>
      <c r="G17" s="135"/>
    </row>
    <row r="18" spans="1:7" s="141" customFormat="1" ht="20.100000000000001" customHeight="1" x14ac:dyDescent="0.2">
      <c r="A18" s="137"/>
      <c r="B18" s="138" t="s">
        <v>192</v>
      </c>
      <c r="C18" s="138"/>
      <c r="D18" s="139"/>
      <c r="E18" s="140"/>
      <c r="F18" s="140"/>
      <c r="G18" s="140"/>
    </row>
    <row r="19" spans="1:7" s="141" customFormat="1" ht="20.100000000000001" customHeight="1" x14ac:dyDescent="0.2">
      <c r="A19" s="580">
        <v>44029</v>
      </c>
      <c r="B19" s="549"/>
      <c r="C19" s="549"/>
      <c r="D19" s="550"/>
    </row>
    <row r="20" spans="1:7" s="141" customFormat="1" ht="20.100000000000001" customHeight="1" x14ac:dyDescent="0.2">
      <c r="A20" s="137"/>
      <c r="B20" s="142" t="s">
        <v>193</v>
      </c>
      <c r="C20" s="138"/>
      <c r="D20" s="143"/>
    </row>
    <row r="21" spans="1:7" s="141" customFormat="1" ht="20.100000000000001" customHeight="1" thickBot="1" x14ac:dyDescent="0.25">
      <c r="A21" s="523"/>
      <c r="B21" s="524"/>
      <c r="C21" s="524"/>
      <c r="D21" s="525"/>
    </row>
    <row r="34" spans="1:1" ht="15" customHeight="1" x14ac:dyDescent="0.2">
      <c r="A34" s="136"/>
    </row>
  </sheetData>
  <sheetProtection algorithmName="SHA-512" hashValue="OGrgZo4C4LPHSOT8q0FVGHoZp6b9f3b1+12fqwlW01aqhuq5w1AUXrpSrc0BrT/B9q70HE9qF5wHd1ngBn/4/A==" saltValue="dJtO67/DMTgv6w848Sg6dQ==" spinCount="100000" sheet="1" objects="1" scenarios="1"/>
  <mergeCells count="19">
    <mergeCell ref="A21:D21"/>
    <mergeCell ref="A8:A9"/>
    <mergeCell ref="D8:D9"/>
    <mergeCell ref="A17:D17"/>
    <mergeCell ref="A19:D19"/>
    <mergeCell ref="B10:C10"/>
    <mergeCell ref="B11:C11"/>
    <mergeCell ref="B12:C12"/>
    <mergeCell ref="B13:C13"/>
    <mergeCell ref="B14:C14"/>
    <mergeCell ref="B15:C15"/>
    <mergeCell ref="B16:C16"/>
    <mergeCell ref="A7:D7"/>
    <mergeCell ref="A1:D1"/>
    <mergeCell ref="A2:D2"/>
    <mergeCell ref="A3:D3"/>
    <mergeCell ref="A5:D5"/>
    <mergeCell ref="A6:D6"/>
    <mergeCell ref="B8:C9"/>
  </mergeCells>
  <printOptions horizontalCentered="1"/>
  <pageMargins left="0.75" right="0.5" top="0.5" bottom="0.5" header="0.3" footer="0.25"/>
  <pageSetup paperSize="9" scale="94" orientation="portrait" blackAndWhite="1" r:id="rId1"/>
  <headerFoot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41"/>
  <sheetViews>
    <sheetView showGridLines="0" zoomScaleNormal="100" workbookViewId="0">
      <pane xSplit="4" ySplit="8" topLeftCell="E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4" width="25.7109375" customWidth="1"/>
  </cols>
  <sheetData>
    <row r="1" spans="1:15" ht="20.100000000000001" customHeight="1" x14ac:dyDescent="0.2">
      <c r="A1" s="371" t="s">
        <v>111</v>
      </c>
      <c r="B1" s="421"/>
      <c r="C1" s="421"/>
      <c r="D1" s="422"/>
      <c r="E1" s="3"/>
      <c r="F1" s="3"/>
      <c r="G1" s="3"/>
    </row>
    <row r="2" spans="1:15" ht="20.100000000000001" customHeight="1" x14ac:dyDescent="0.2">
      <c r="A2" s="374" t="s">
        <v>157</v>
      </c>
      <c r="B2" s="375"/>
      <c r="C2" s="375"/>
      <c r="D2" s="467"/>
      <c r="E2" s="3"/>
      <c r="F2" s="3"/>
      <c r="G2" s="3"/>
    </row>
    <row r="3" spans="1:15" ht="20.100000000000001" customHeight="1" x14ac:dyDescent="0.25">
      <c r="A3" s="378" t="s">
        <v>158</v>
      </c>
      <c r="B3" s="468"/>
      <c r="C3" s="468"/>
      <c r="D3" s="469"/>
      <c r="E3" s="17"/>
      <c r="F3" s="17"/>
      <c r="G3" s="17"/>
    </row>
    <row r="4" spans="1:15" ht="9.9499999999999993" customHeight="1" x14ac:dyDescent="0.2">
      <c r="A4" s="235"/>
      <c r="B4" s="236"/>
      <c r="C4" s="236"/>
      <c r="D4" s="237"/>
      <c r="E4" s="121"/>
      <c r="F4" s="121"/>
      <c r="G4" s="121"/>
    </row>
    <row r="5" spans="1:15" ht="20.100000000000001" customHeight="1" x14ac:dyDescent="0.2">
      <c r="A5" s="383" t="s">
        <v>159</v>
      </c>
      <c r="B5" s="385"/>
      <c r="C5" s="385"/>
      <c r="D5" s="386"/>
      <c r="E5" s="3"/>
      <c r="F5" s="3"/>
      <c r="G5" s="3"/>
    </row>
    <row r="6" spans="1:15" ht="20.100000000000001" customHeight="1" x14ac:dyDescent="0.2">
      <c r="A6" s="320" t="s">
        <v>112</v>
      </c>
      <c r="B6" s="321"/>
      <c r="C6" s="321"/>
      <c r="D6" s="322"/>
      <c r="E6" s="16"/>
      <c r="F6" s="16"/>
      <c r="G6" s="16"/>
    </row>
    <row r="7" spans="1:15" ht="9.9499999999999993" customHeight="1" x14ac:dyDescent="0.2">
      <c r="A7" s="488"/>
      <c r="B7" s="489"/>
      <c r="C7" s="489"/>
      <c r="D7" s="490"/>
      <c r="E7" s="3"/>
      <c r="F7" s="3"/>
      <c r="G7" s="121"/>
    </row>
    <row r="8" spans="1:15" s="58" customFormat="1" ht="15" customHeight="1" x14ac:dyDescent="0.2">
      <c r="A8" s="118"/>
      <c r="B8" s="493" t="s">
        <v>0</v>
      </c>
      <c r="C8" s="494"/>
      <c r="D8" s="210" t="s">
        <v>35</v>
      </c>
      <c r="E8" s="57"/>
      <c r="F8" s="57"/>
      <c r="G8" s="57"/>
    </row>
    <row r="9" spans="1:15" s="68" customFormat="1" ht="15" customHeight="1" x14ac:dyDescent="0.2">
      <c r="A9" s="238">
        <v>1</v>
      </c>
      <c r="B9" s="483" t="s">
        <v>503</v>
      </c>
      <c r="C9" s="484"/>
      <c r="D9" s="207" t="s">
        <v>162</v>
      </c>
      <c r="E9" s="119"/>
      <c r="F9" s="59"/>
      <c r="G9" s="28"/>
      <c r="H9" s="28"/>
      <c r="I9" s="28"/>
      <c r="J9" s="28"/>
      <c r="K9" s="28"/>
      <c r="L9" s="28"/>
      <c r="M9" s="28"/>
      <c r="N9" s="28"/>
      <c r="O9" s="28"/>
    </row>
    <row r="10" spans="1:15" s="68" customFormat="1" ht="15" customHeight="1" x14ac:dyDescent="0.2">
      <c r="A10" s="238">
        <v>2</v>
      </c>
      <c r="B10" s="483" t="s">
        <v>206</v>
      </c>
      <c r="C10" s="484"/>
      <c r="D10" s="207" t="s">
        <v>162</v>
      </c>
      <c r="E10" s="119"/>
      <c r="F10" s="59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68" customFormat="1" ht="15" customHeight="1" x14ac:dyDescent="0.2">
      <c r="A11" s="238">
        <v>3</v>
      </c>
      <c r="B11" s="483" t="s">
        <v>223</v>
      </c>
      <c r="C11" s="484"/>
      <c r="D11" s="207" t="s">
        <v>162</v>
      </c>
      <c r="E11" s="119"/>
      <c r="F11" s="59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68" customFormat="1" ht="15" customHeight="1" x14ac:dyDescent="0.2">
      <c r="A12" s="238">
        <v>4</v>
      </c>
      <c r="B12" s="483" t="s">
        <v>207</v>
      </c>
      <c r="C12" s="484"/>
      <c r="D12" s="207" t="s">
        <v>162</v>
      </c>
      <c r="E12" s="119"/>
      <c r="F12" s="59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68" customFormat="1" ht="15" customHeight="1" x14ac:dyDescent="0.2">
      <c r="A13" s="238">
        <v>5</v>
      </c>
      <c r="B13" s="483" t="s">
        <v>208</v>
      </c>
      <c r="C13" s="484"/>
      <c r="D13" s="207" t="s">
        <v>162</v>
      </c>
      <c r="E13" s="119"/>
      <c r="F13" s="59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68" customFormat="1" ht="15" customHeight="1" x14ac:dyDescent="0.2">
      <c r="A14" s="238">
        <v>6</v>
      </c>
      <c r="B14" s="483" t="s">
        <v>504</v>
      </c>
      <c r="C14" s="484"/>
      <c r="D14" s="207" t="s">
        <v>162</v>
      </c>
      <c r="E14" s="119"/>
      <c r="F14" s="59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68" customFormat="1" ht="15" customHeight="1" x14ac:dyDescent="0.2">
      <c r="A15" s="238">
        <v>7</v>
      </c>
      <c r="B15" s="483" t="s">
        <v>211</v>
      </c>
      <c r="C15" s="484"/>
      <c r="D15" s="207" t="s">
        <v>162</v>
      </c>
      <c r="E15" s="119"/>
      <c r="F15" s="59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68" customFormat="1" ht="15" customHeight="1" x14ac:dyDescent="0.2">
      <c r="A16" s="238">
        <v>8</v>
      </c>
      <c r="B16" s="483" t="s">
        <v>212</v>
      </c>
      <c r="C16" s="484"/>
      <c r="D16" s="207" t="s">
        <v>162</v>
      </c>
      <c r="E16" s="119"/>
      <c r="F16" s="59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68" customFormat="1" ht="15" customHeight="1" x14ac:dyDescent="0.2">
      <c r="A17" s="238">
        <v>9</v>
      </c>
      <c r="B17" s="483" t="s">
        <v>505</v>
      </c>
      <c r="C17" s="484"/>
      <c r="D17" s="207" t="s">
        <v>162</v>
      </c>
      <c r="E17" s="119"/>
      <c r="F17" s="59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68" customFormat="1" ht="15" customHeight="1" x14ac:dyDescent="0.2">
      <c r="A18" s="238">
        <v>10</v>
      </c>
      <c r="B18" s="483" t="s">
        <v>213</v>
      </c>
      <c r="C18" s="484"/>
      <c r="D18" s="207" t="s">
        <v>162</v>
      </c>
      <c r="E18" s="119"/>
      <c r="F18" s="59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68" customFormat="1" ht="15" customHeight="1" x14ac:dyDescent="0.2">
      <c r="A19" s="238">
        <v>11</v>
      </c>
      <c r="B19" s="483" t="s">
        <v>214</v>
      </c>
      <c r="C19" s="484"/>
      <c r="D19" s="207" t="s">
        <v>162</v>
      </c>
      <c r="E19" s="119"/>
      <c r="F19" s="59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68" customFormat="1" ht="15" customHeight="1" x14ac:dyDescent="0.2">
      <c r="A20" s="238">
        <v>12</v>
      </c>
      <c r="B20" s="483" t="s">
        <v>506</v>
      </c>
      <c r="C20" s="484"/>
      <c r="D20" s="207" t="s">
        <v>162</v>
      </c>
      <c r="E20" s="119"/>
      <c r="F20" s="59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68" customFormat="1" ht="15" customHeight="1" x14ac:dyDescent="0.2">
      <c r="A21" s="238">
        <v>13</v>
      </c>
      <c r="B21" s="483" t="s">
        <v>241</v>
      </c>
      <c r="C21" s="484"/>
      <c r="D21" s="207" t="s">
        <v>162</v>
      </c>
      <c r="E21" s="119"/>
      <c r="F21" s="59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68" customFormat="1" ht="15" customHeight="1" x14ac:dyDescent="0.2">
      <c r="A22" s="238">
        <v>14</v>
      </c>
      <c r="B22" s="483" t="s">
        <v>507</v>
      </c>
      <c r="C22" s="484"/>
      <c r="D22" s="207" t="s">
        <v>162</v>
      </c>
      <c r="E22" s="119"/>
      <c r="F22" s="59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68" customFormat="1" ht="15" customHeight="1" x14ac:dyDescent="0.2">
      <c r="A23" s="238">
        <v>15</v>
      </c>
      <c r="B23" s="483" t="s">
        <v>216</v>
      </c>
      <c r="C23" s="484"/>
      <c r="D23" s="207" t="s">
        <v>162</v>
      </c>
      <c r="E23" s="119"/>
      <c r="F23" s="59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20.100000000000001" customHeight="1" x14ac:dyDescent="0.2">
      <c r="A24" s="470" t="s">
        <v>160</v>
      </c>
      <c r="B24" s="471"/>
      <c r="C24" s="471"/>
      <c r="D24" s="472"/>
      <c r="E24" s="20"/>
      <c r="F24" s="20"/>
      <c r="G24" s="20"/>
    </row>
    <row r="25" spans="1:15" s="79" customFormat="1" ht="20.100000000000001" customHeight="1" x14ac:dyDescent="0.2">
      <c r="A25" s="82"/>
      <c r="B25" s="83" t="s">
        <v>192</v>
      </c>
      <c r="C25" s="84"/>
      <c r="D25" s="85"/>
    </row>
    <row r="26" spans="1:15" s="79" customFormat="1" ht="20.100000000000001" customHeight="1" x14ac:dyDescent="0.2">
      <c r="A26" s="573">
        <v>44029</v>
      </c>
      <c r="B26" s="491"/>
      <c r="C26" s="491"/>
      <c r="D26" s="492"/>
    </row>
    <row r="27" spans="1:15" s="79" customFormat="1" ht="20.100000000000001" customHeight="1" x14ac:dyDescent="0.2">
      <c r="A27" s="78"/>
      <c r="B27" s="53" t="s">
        <v>193</v>
      </c>
      <c r="C27" s="76"/>
      <c r="D27" s="77"/>
    </row>
    <row r="28" spans="1:15" s="79" customFormat="1" ht="20.100000000000001" customHeight="1" thickBot="1" x14ac:dyDescent="0.25">
      <c r="A28" s="485"/>
      <c r="B28" s="486"/>
      <c r="C28" s="486"/>
      <c r="D28" s="487"/>
    </row>
    <row r="41" spans="1:1" ht="15" customHeight="1" x14ac:dyDescent="0.2">
      <c r="A41" s="30"/>
    </row>
  </sheetData>
  <sheetProtection algorithmName="SHA-512" hashValue="9r8FLd4Omy7mY6b1UuiOnOgKEMCxIBzvze2YmljL8dUGkWT+7FMwDhbHoVVwUrwNou9Cr4VQIVGwCbMRKZy3pQ==" saltValue="57E3KYB1jEMGNIdxKSvyRQ==" spinCount="100000" sheet="1" objects="1" scenarios="1"/>
  <mergeCells count="25">
    <mergeCell ref="B13:C13"/>
    <mergeCell ref="A1:D1"/>
    <mergeCell ref="A2:D2"/>
    <mergeCell ref="A3:D3"/>
    <mergeCell ref="A5:D5"/>
    <mergeCell ref="A6:D6"/>
    <mergeCell ref="A7:D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D24"/>
    <mergeCell ref="A26:D26"/>
    <mergeCell ref="A28:D28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14"/>
  <sheetViews>
    <sheetView showGridLines="0" zoomScaleNormal="100" workbookViewId="0">
      <pane xSplit="7" ySplit="8" topLeftCell="H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RowHeight="15" customHeight="1" x14ac:dyDescent="0.2"/>
  <cols>
    <col min="1" max="1" width="5.42578125" style="284" bestFit="1" customWidth="1"/>
    <col min="2" max="2" width="30.7109375" customWidth="1"/>
    <col min="3" max="7" width="9.7109375" customWidth="1"/>
  </cols>
  <sheetData>
    <row r="1" spans="1:18" ht="20.100000000000001" customHeight="1" x14ac:dyDescent="0.2">
      <c r="A1" s="371" t="s">
        <v>114</v>
      </c>
      <c r="B1" s="421"/>
      <c r="C1" s="421"/>
      <c r="D1" s="421"/>
      <c r="E1" s="421"/>
      <c r="F1" s="421"/>
      <c r="G1" s="422"/>
      <c r="H1" s="3"/>
      <c r="I1" s="3"/>
      <c r="J1" s="3"/>
    </row>
    <row r="2" spans="1:18" ht="20.100000000000001" customHeight="1" x14ac:dyDescent="0.2">
      <c r="A2" s="374" t="s">
        <v>157</v>
      </c>
      <c r="B2" s="375"/>
      <c r="C2" s="375"/>
      <c r="D2" s="375"/>
      <c r="E2" s="375"/>
      <c r="F2" s="375"/>
      <c r="G2" s="467"/>
      <c r="H2" s="3"/>
      <c r="I2" s="3"/>
      <c r="J2" s="3"/>
    </row>
    <row r="3" spans="1:18" ht="20.100000000000001" customHeight="1" x14ac:dyDescent="0.25">
      <c r="A3" s="378" t="s">
        <v>158</v>
      </c>
      <c r="B3" s="468"/>
      <c r="C3" s="468"/>
      <c r="D3" s="468"/>
      <c r="E3" s="468"/>
      <c r="F3" s="468"/>
      <c r="G3" s="469"/>
      <c r="H3" s="17"/>
      <c r="I3" s="17"/>
      <c r="J3" s="17"/>
    </row>
    <row r="4" spans="1:18" ht="9.9499999999999993" customHeight="1" x14ac:dyDescent="0.2">
      <c r="A4" s="252"/>
      <c r="B4" s="112"/>
      <c r="C4" s="236"/>
      <c r="D4" s="112"/>
      <c r="E4" s="292"/>
      <c r="F4" s="292"/>
      <c r="G4" s="113"/>
      <c r="H4" s="121"/>
      <c r="I4" s="121"/>
      <c r="J4" s="121"/>
    </row>
    <row r="5" spans="1:18" ht="20.100000000000001" customHeight="1" x14ac:dyDescent="0.2">
      <c r="A5" s="383" t="s">
        <v>159</v>
      </c>
      <c r="B5" s="385"/>
      <c r="C5" s="385"/>
      <c r="D5" s="385"/>
      <c r="E5" s="385"/>
      <c r="F5" s="385"/>
      <c r="G5" s="386"/>
      <c r="H5" s="3"/>
      <c r="I5" s="3"/>
      <c r="J5" s="3"/>
    </row>
    <row r="6" spans="1:18" ht="30" customHeight="1" x14ac:dyDescent="0.2">
      <c r="A6" s="396" t="s">
        <v>147</v>
      </c>
      <c r="B6" s="551"/>
      <c r="C6" s="551"/>
      <c r="D6" s="551"/>
      <c r="E6" s="551"/>
      <c r="F6" s="551"/>
      <c r="G6" s="552"/>
      <c r="H6" s="16"/>
      <c r="I6" s="16"/>
      <c r="J6" s="16"/>
    </row>
    <row r="7" spans="1:18" ht="9.9499999999999993" customHeight="1" x14ac:dyDescent="0.2">
      <c r="A7" s="488"/>
      <c r="B7" s="489"/>
      <c r="C7" s="489"/>
      <c r="D7" s="489"/>
      <c r="E7" s="489"/>
      <c r="F7" s="489"/>
      <c r="G7" s="490"/>
      <c r="H7" s="3"/>
      <c r="I7" s="3"/>
      <c r="J7" s="121"/>
    </row>
    <row r="8" spans="1:18" s="58" customFormat="1" ht="15" customHeight="1" x14ac:dyDescent="0.2">
      <c r="A8" s="279"/>
      <c r="B8" s="254" t="s">
        <v>0</v>
      </c>
      <c r="C8" s="254">
        <v>2016</v>
      </c>
      <c r="D8" s="254">
        <f>C8+1</f>
        <v>2017</v>
      </c>
      <c r="E8" s="319">
        <f>D8+1</f>
        <v>2018</v>
      </c>
      <c r="F8" s="319">
        <f>E8+1</f>
        <v>2019</v>
      </c>
      <c r="G8" s="255">
        <f>F8+1</f>
        <v>2020</v>
      </c>
      <c r="H8" s="57"/>
      <c r="I8" s="57"/>
      <c r="J8" s="57"/>
    </row>
    <row r="9" spans="1:18" s="68" customFormat="1" ht="15" customHeight="1" x14ac:dyDescent="0.2">
      <c r="A9" s="281">
        <v>1</v>
      </c>
      <c r="B9" s="86" t="s">
        <v>508</v>
      </c>
      <c r="C9" s="289"/>
      <c r="D9" s="290"/>
      <c r="E9" s="293"/>
      <c r="F9" s="293"/>
      <c r="G9" s="291"/>
      <c r="H9" s="119"/>
      <c r="I9" s="59"/>
      <c r="J9" s="28"/>
      <c r="K9" s="28"/>
      <c r="L9" s="28"/>
      <c r="M9" s="28"/>
      <c r="N9" s="28"/>
      <c r="O9" s="28"/>
      <c r="P9" s="28"/>
      <c r="Q9" s="28"/>
      <c r="R9" s="28"/>
    </row>
    <row r="10" spans="1:18" ht="20.100000000000001" customHeight="1" x14ac:dyDescent="0.2">
      <c r="A10" s="470" t="s">
        <v>160</v>
      </c>
      <c r="B10" s="471"/>
      <c r="C10" s="471"/>
      <c r="D10" s="471"/>
      <c r="E10" s="471"/>
      <c r="F10" s="471"/>
      <c r="G10" s="472"/>
      <c r="H10" s="20"/>
      <c r="I10" s="20"/>
      <c r="J10" s="20"/>
    </row>
    <row r="11" spans="1:18" s="79" customFormat="1" ht="20.100000000000001" customHeight="1" x14ac:dyDescent="0.2">
      <c r="A11" s="282"/>
      <c r="B11" s="83" t="s">
        <v>192</v>
      </c>
      <c r="C11" s="83"/>
      <c r="D11" s="84"/>
      <c r="E11" s="84"/>
      <c r="F11" s="84"/>
      <c r="G11" s="85"/>
    </row>
    <row r="12" spans="1:18" s="79" customFormat="1" ht="20.100000000000001" customHeight="1" x14ac:dyDescent="0.2">
      <c r="A12" s="573">
        <v>44029</v>
      </c>
      <c r="B12" s="491"/>
      <c r="C12" s="491"/>
      <c r="D12" s="491"/>
      <c r="E12" s="491"/>
      <c r="F12" s="491"/>
      <c r="G12" s="492"/>
    </row>
    <row r="13" spans="1:18" s="79" customFormat="1" ht="20.100000000000001" customHeight="1" x14ac:dyDescent="0.2">
      <c r="A13" s="283"/>
      <c r="B13" s="53" t="s">
        <v>193</v>
      </c>
      <c r="C13" s="53"/>
      <c r="D13" s="76"/>
      <c r="E13" s="76"/>
      <c r="F13" s="76"/>
      <c r="G13" s="77"/>
    </row>
    <row r="14" spans="1:18" s="79" customFormat="1" ht="20.100000000000001" customHeight="1" thickBot="1" x14ac:dyDescent="0.25">
      <c r="A14" s="485"/>
      <c r="B14" s="486"/>
      <c r="C14" s="486"/>
      <c r="D14" s="486"/>
      <c r="E14" s="486"/>
      <c r="F14" s="486"/>
      <c r="G14" s="487"/>
    </row>
  </sheetData>
  <sheetProtection algorithmName="SHA-512" hashValue="whWmj9SdR1DIqxJBWzJp/v+1/+ge835EaeB51iypvDl1Y+zHrsFtLk/4BeMBEL4yMQGrkUegvFSfh3CAqXPqbw==" saltValue="6k0qUdOyZ7JYp01B/mqsIg==" spinCount="100000" sheet="1" objects="1" scenarios="1"/>
  <mergeCells count="9">
    <mergeCell ref="A10:G10"/>
    <mergeCell ref="A12:G12"/>
    <mergeCell ref="A14:G14"/>
    <mergeCell ref="A1:G1"/>
    <mergeCell ref="A2:G2"/>
    <mergeCell ref="A3:G3"/>
    <mergeCell ref="A5:G5"/>
    <mergeCell ref="A6:G6"/>
    <mergeCell ref="A7:G7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8"/>
  <dimension ref="A1:AC1053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Z15" sqref="Z15"/>
    </sheetView>
  </sheetViews>
  <sheetFormatPr defaultRowHeight="24.95" customHeight="1" x14ac:dyDescent="0.2"/>
  <cols>
    <col min="1" max="1" width="3" style="288" bestFit="1" customWidth="1"/>
    <col min="2" max="2" width="15.7109375" style="4" customWidth="1"/>
    <col min="3" max="3" width="20.7109375" style="4" customWidth="1"/>
    <col min="4" max="5" width="5.7109375" style="4" customWidth="1"/>
    <col min="6" max="7" width="4.7109375" style="4" customWidth="1"/>
    <col min="8" max="9" width="5.7109375" style="4" customWidth="1"/>
    <col min="10" max="11" width="4.7109375" style="4" customWidth="1"/>
    <col min="12" max="13" width="5.7109375" style="11" customWidth="1"/>
    <col min="14" max="15" width="4.7109375" style="11" customWidth="1"/>
    <col min="16" max="17" width="5.7109375" style="11" customWidth="1"/>
    <col min="18" max="19" width="4.7109375" style="11" customWidth="1"/>
    <col min="20" max="21" width="5.7109375" style="11" customWidth="1"/>
    <col min="22" max="23" width="4.7109375" style="11" customWidth="1"/>
    <col min="24" max="24" width="10.7109375" style="4" customWidth="1"/>
    <col min="25" max="27" width="10.7109375" style="11" customWidth="1"/>
    <col min="28" max="29" width="10.7109375" style="6" customWidth="1"/>
    <col min="30" max="32" width="25.7109375" style="6" customWidth="1"/>
    <col min="33" max="16384" width="9.140625" style="6"/>
  </cols>
  <sheetData>
    <row r="1" spans="1:29" ht="20.100000000000001" customHeight="1" x14ac:dyDescent="0.2">
      <c r="A1" s="371" t="s">
        <v>113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2"/>
      <c r="X1" s="3"/>
      <c r="Y1" s="3"/>
      <c r="Z1" s="3"/>
      <c r="AA1" s="3"/>
      <c r="AB1" s="3"/>
      <c r="AC1" s="3"/>
    </row>
    <row r="2" spans="1:29" ht="20.100000000000001" customHeight="1" x14ac:dyDescent="0.2">
      <c r="A2" s="374" t="s">
        <v>157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467"/>
      <c r="X2" s="3"/>
      <c r="Y2" s="3"/>
      <c r="Z2" s="3"/>
      <c r="AA2" s="3"/>
      <c r="AB2" s="3"/>
      <c r="AC2" s="3"/>
    </row>
    <row r="3" spans="1:29" ht="20.100000000000001" customHeight="1" x14ac:dyDescent="0.2">
      <c r="A3" s="378" t="s">
        <v>158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558"/>
      <c r="X3" s="17"/>
      <c r="Y3" s="17"/>
      <c r="Z3" s="17"/>
      <c r="AA3" s="17"/>
      <c r="AB3" s="17"/>
      <c r="AC3" s="17"/>
    </row>
    <row r="4" spans="1:29" ht="9.9499999999999993" customHeight="1" x14ac:dyDescent="0.2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4"/>
      <c r="X4" s="3"/>
      <c r="Y4" s="3"/>
      <c r="Z4" s="3"/>
      <c r="AA4" s="3"/>
      <c r="AB4" s="3"/>
      <c r="AC4" s="3"/>
    </row>
    <row r="5" spans="1:29" ht="20.100000000000001" customHeight="1" x14ac:dyDescent="0.2">
      <c r="A5" s="383" t="s">
        <v>159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6"/>
      <c r="X5" s="3"/>
      <c r="Y5" s="3"/>
      <c r="Z5" s="3"/>
      <c r="AA5" s="3"/>
      <c r="AB5" s="3"/>
      <c r="AC5" s="3"/>
    </row>
    <row r="6" spans="1:29" ht="20.100000000000001" customHeight="1" x14ac:dyDescent="0.2">
      <c r="A6" s="320" t="s">
        <v>47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554"/>
      <c r="W6" s="555"/>
      <c r="X6" s="3"/>
      <c r="Y6" s="3"/>
      <c r="Z6" s="3"/>
      <c r="AA6" s="3"/>
      <c r="AB6" s="3"/>
      <c r="AC6" s="3"/>
    </row>
    <row r="7" spans="1:29" ht="9.9499999999999993" customHeight="1" x14ac:dyDescent="0.2">
      <c r="A7" s="338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4"/>
      <c r="X7" s="18"/>
      <c r="Y7" s="18"/>
      <c r="Z7" s="18"/>
      <c r="AA7" s="18"/>
      <c r="AB7" s="18"/>
      <c r="AC7" s="18"/>
    </row>
    <row r="8" spans="1:29" ht="15" customHeight="1" x14ac:dyDescent="0.2">
      <c r="A8" s="553"/>
      <c r="B8" s="556" t="s">
        <v>29</v>
      </c>
      <c r="C8" s="428" t="s">
        <v>14</v>
      </c>
      <c r="D8" s="562">
        <v>2012</v>
      </c>
      <c r="E8" s="562"/>
      <c r="F8" s="562"/>
      <c r="G8" s="562"/>
      <c r="H8" s="562">
        <v>2013</v>
      </c>
      <c r="I8" s="562"/>
      <c r="J8" s="562"/>
      <c r="K8" s="562"/>
      <c r="L8" s="562">
        <v>2014</v>
      </c>
      <c r="M8" s="562"/>
      <c r="N8" s="562"/>
      <c r="O8" s="562"/>
      <c r="P8" s="562">
        <v>2015</v>
      </c>
      <c r="Q8" s="562"/>
      <c r="R8" s="562"/>
      <c r="S8" s="562"/>
      <c r="T8" s="562">
        <v>2016</v>
      </c>
      <c r="U8" s="562"/>
      <c r="V8" s="562"/>
      <c r="W8" s="563"/>
      <c r="X8" s="20"/>
      <c r="Y8" s="20"/>
      <c r="Z8" s="20"/>
      <c r="AA8" s="20"/>
      <c r="AB8" s="20"/>
      <c r="AC8" s="28"/>
    </row>
    <row r="9" spans="1:29" ht="15" customHeight="1" x14ac:dyDescent="0.2">
      <c r="A9" s="477"/>
      <c r="B9" s="557"/>
      <c r="C9" s="429"/>
      <c r="D9" s="116" t="s">
        <v>43</v>
      </c>
      <c r="E9" s="116" t="s">
        <v>44</v>
      </c>
      <c r="F9" s="120" t="s">
        <v>45</v>
      </c>
      <c r="G9" s="116" t="s">
        <v>46</v>
      </c>
      <c r="H9" s="116" t="s">
        <v>43</v>
      </c>
      <c r="I9" s="116" t="s">
        <v>44</v>
      </c>
      <c r="J9" s="120" t="s">
        <v>45</v>
      </c>
      <c r="K9" s="116" t="s">
        <v>46</v>
      </c>
      <c r="L9" s="116" t="s">
        <v>43</v>
      </c>
      <c r="M9" s="116" t="s">
        <v>44</v>
      </c>
      <c r="N9" s="120" t="s">
        <v>45</v>
      </c>
      <c r="O9" s="116" t="s">
        <v>46</v>
      </c>
      <c r="P9" s="116" t="s">
        <v>43</v>
      </c>
      <c r="Q9" s="116" t="s">
        <v>44</v>
      </c>
      <c r="R9" s="120" t="s">
        <v>45</v>
      </c>
      <c r="S9" s="116" t="s">
        <v>46</v>
      </c>
      <c r="T9" s="116" t="s">
        <v>43</v>
      </c>
      <c r="U9" s="116" t="s">
        <v>44</v>
      </c>
      <c r="V9" s="120" t="s">
        <v>45</v>
      </c>
      <c r="W9" s="117" t="s">
        <v>46</v>
      </c>
      <c r="X9" s="20"/>
      <c r="Y9" s="20"/>
      <c r="Z9" s="20"/>
      <c r="AA9" s="20"/>
      <c r="AB9" s="20"/>
      <c r="AC9" s="28"/>
    </row>
    <row r="10" spans="1:29" ht="15" customHeight="1" x14ac:dyDescent="0.2">
      <c r="A10" s="200">
        <v>1</v>
      </c>
      <c r="B10" s="201" t="s">
        <v>509</v>
      </c>
      <c r="C10" s="202" t="s">
        <v>161</v>
      </c>
      <c r="D10" s="203">
        <v>63</v>
      </c>
      <c r="E10" s="203">
        <v>49</v>
      </c>
      <c r="F10" s="203">
        <v>9</v>
      </c>
      <c r="G10" s="203">
        <v>5</v>
      </c>
      <c r="H10" s="203">
        <v>0</v>
      </c>
      <c r="I10" s="203">
        <v>0</v>
      </c>
      <c r="J10" s="203">
        <v>0</v>
      </c>
      <c r="K10" s="203">
        <v>0</v>
      </c>
      <c r="L10" s="203">
        <v>53</v>
      </c>
      <c r="M10" s="203">
        <v>48</v>
      </c>
      <c r="N10" s="203">
        <v>1</v>
      </c>
      <c r="O10" s="203">
        <v>4</v>
      </c>
      <c r="P10" s="203">
        <v>40</v>
      </c>
      <c r="Q10" s="203">
        <v>39</v>
      </c>
      <c r="R10" s="203">
        <v>0</v>
      </c>
      <c r="S10" s="203">
        <v>1</v>
      </c>
      <c r="T10" s="203">
        <v>61</v>
      </c>
      <c r="U10" s="203">
        <v>60</v>
      </c>
      <c r="V10" s="203">
        <v>1</v>
      </c>
      <c r="W10" s="204">
        <v>0</v>
      </c>
      <c r="X10" s="6"/>
      <c r="Y10" s="6"/>
      <c r="Z10" s="6"/>
      <c r="AA10" s="6"/>
    </row>
    <row r="11" spans="1:29" ht="15" customHeight="1" x14ac:dyDescent="0.2">
      <c r="A11" s="200">
        <v>2</v>
      </c>
      <c r="B11" s="201" t="s">
        <v>509</v>
      </c>
      <c r="C11" s="202" t="s">
        <v>164</v>
      </c>
      <c r="D11" s="203">
        <v>33</v>
      </c>
      <c r="E11" s="203">
        <v>32</v>
      </c>
      <c r="F11" s="203">
        <v>0</v>
      </c>
      <c r="G11" s="203">
        <v>1</v>
      </c>
      <c r="H11" s="203">
        <v>0</v>
      </c>
      <c r="I11" s="203">
        <v>0</v>
      </c>
      <c r="J11" s="203">
        <v>0</v>
      </c>
      <c r="K11" s="203">
        <v>0</v>
      </c>
      <c r="L11" s="203">
        <v>16</v>
      </c>
      <c r="M11" s="203">
        <v>16</v>
      </c>
      <c r="N11" s="203">
        <v>0</v>
      </c>
      <c r="O11" s="203">
        <v>0</v>
      </c>
      <c r="P11" s="203">
        <v>32</v>
      </c>
      <c r="Q11" s="203">
        <v>31</v>
      </c>
      <c r="R11" s="203">
        <v>1</v>
      </c>
      <c r="S11" s="203">
        <v>0</v>
      </c>
      <c r="T11" s="203">
        <v>47</v>
      </c>
      <c r="U11" s="203">
        <v>44</v>
      </c>
      <c r="V11" s="203">
        <v>3</v>
      </c>
      <c r="W11" s="204">
        <v>0</v>
      </c>
      <c r="X11" s="6"/>
      <c r="Y11" s="6"/>
      <c r="Z11" s="6"/>
      <c r="AA11" s="6"/>
    </row>
    <row r="12" spans="1:29" ht="15" customHeight="1" x14ac:dyDescent="0.2">
      <c r="A12" s="200">
        <v>3</v>
      </c>
      <c r="B12" s="201" t="s">
        <v>509</v>
      </c>
      <c r="C12" s="202" t="s">
        <v>166</v>
      </c>
      <c r="D12" s="203">
        <v>51</v>
      </c>
      <c r="E12" s="203">
        <v>50</v>
      </c>
      <c r="F12" s="203">
        <v>1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62</v>
      </c>
      <c r="M12" s="203">
        <v>62</v>
      </c>
      <c r="N12" s="203">
        <v>0</v>
      </c>
      <c r="O12" s="203">
        <v>0</v>
      </c>
      <c r="P12" s="203">
        <v>58</v>
      </c>
      <c r="Q12" s="203">
        <v>58</v>
      </c>
      <c r="R12" s="203">
        <v>0</v>
      </c>
      <c r="S12" s="203">
        <v>0</v>
      </c>
      <c r="T12" s="203">
        <v>59</v>
      </c>
      <c r="U12" s="203">
        <v>59</v>
      </c>
      <c r="V12" s="203">
        <v>0</v>
      </c>
      <c r="W12" s="204">
        <v>0</v>
      </c>
      <c r="X12" s="6"/>
      <c r="Y12" s="6"/>
      <c r="Z12" s="6"/>
      <c r="AA12" s="6"/>
    </row>
    <row r="13" spans="1:29" ht="15" customHeight="1" x14ac:dyDescent="0.2">
      <c r="A13" s="200">
        <v>4</v>
      </c>
      <c r="B13" s="201" t="s">
        <v>509</v>
      </c>
      <c r="C13" s="202" t="s">
        <v>167</v>
      </c>
      <c r="D13" s="203">
        <v>63</v>
      </c>
      <c r="E13" s="203">
        <v>62</v>
      </c>
      <c r="F13" s="203">
        <v>1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63</v>
      </c>
      <c r="M13" s="203">
        <v>63</v>
      </c>
      <c r="N13" s="203">
        <v>0</v>
      </c>
      <c r="O13" s="203">
        <v>0</v>
      </c>
      <c r="P13" s="203">
        <v>55</v>
      </c>
      <c r="Q13" s="203">
        <v>55</v>
      </c>
      <c r="R13" s="203">
        <v>0</v>
      </c>
      <c r="S13" s="203">
        <v>0</v>
      </c>
      <c r="T13" s="203">
        <v>58</v>
      </c>
      <c r="U13" s="203">
        <v>58</v>
      </c>
      <c r="V13" s="203">
        <v>0</v>
      </c>
      <c r="W13" s="204">
        <v>0</v>
      </c>
      <c r="X13" s="6"/>
      <c r="Y13" s="6"/>
      <c r="Z13" s="6"/>
      <c r="AA13" s="6"/>
    </row>
    <row r="14" spans="1:29" ht="15" customHeight="1" x14ac:dyDescent="0.2">
      <c r="A14" s="200">
        <v>5</v>
      </c>
      <c r="B14" s="201" t="s">
        <v>509</v>
      </c>
      <c r="C14" s="202" t="s">
        <v>168</v>
      </c>
      <c r="D14" s="203">
        <v>132</v>
      </c>
      <c r="E14" s="203">
        <v>132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122</v>
      </c>
      <c r="M14" s="203">
        <v>122</v>
      </c>
      <c r="N14" s="203">
        <v>0</v>
      </c>
      <c r="O14" s="203">
        <v>0</v>
      </c>
      <c r="P14" s="203">
        <v>118</v>
      </c>
      <c r="Q14" s="203">
        <v>118</v>
      </c>
      <c r="R14" s="203">
        <v>0</v>
      </c>
      <c r="S14" s="203">
        <v>0</v>
      </c>
      <c r="T14" s="203">
        <v>125</v>
      </c>
      <c r="U14" s="203">
        <v>125</v>
      </c>
      <c r="V14" s="203">
        <v>0</v>
      </c>
      <c r="W14" s="204">
        <v>0</v>
      </c>
      <c r="X14" s="6"/>
      <c r="Y14" s="6"/>
      <c r="Z14" s="6"/>
      <c r="AA14" s="6"/>
    </row>
    <row r="15" spans="1:29" ht="15" customHeight="1" x14ac:dyDescent="0.2">
      <c r="A15" s="200">
        <v>6</v>
      </c>
      <c r="B15" s="201" t="s">
        <v>509</v>
      </c>
      <c r="C15" s="202" t="s">
        <v>169</v>
      </c>
      <c r="D15" s="203">
        <v>42</v>
      </c>
      <c r="E15" s="203">
        <v>40</v>
      </c>
      <c r="F15" s="203">
        <v>2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42</v>
      </c>
      <c r="M15" s="203">
        <v>39</v>
      </c>
      <c r="N15" s="203">
        <v>2</v>
      </c>
      <c r="O15" s="203">
        <v>1</v>
      </c>
      <c r="P15" s="203">
        <v>48</v>
      </c>
      <c r="Q15" s="203">
        <v>48</v>
      </c>
      <c r="R15" s="203">
        <v>0</v>
      </c>
      <c r="S15" s="203">
        <v>0</v>
      </c>
      <c r="T15" s="203">
        <v>41</v>
      </c>
      <c r="U15" s="203">
        <v>41</v>
      </c>
      <c r="V15" s="203">
        <v>0</v>
      </c>
      <c r="W15" s="204">
        <v>0</v>
      </c>
      <c r="X15" s="6"/>
      <c r="Y15" s="6"/>
      <c r="Z15" s="6"/>
      <c r="AA15" s="6"/>
    </row>
    <row r="16" spans="1:29" ht="15" customHeight="1" x14ac:dyDescent="0.2">
      <c r="A16" s="200">
        <v>7</v>
      </c>
      <c r="B16" s="201" t="s">
        <v>509</v>
      </c>
      <c r="C16" s="202" t="s">
        <v>170</v>
      </c>
      <c r="D16" s="203">
        <v>0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03">
        <v>0</v>
      </c>
      <c r="S16" s="203">
        <v>0</v>
      </c>
      <c r="T16" s="203">
        <v>21</v>
      </c>
      <c r="U16" s="203">
        <v>21</v>
      </c>
      <c r="V16" s="203">
        <v>0</v>
      </c>
      <c r="W16" s="204">
        <v>0</v>
      </c>
      <c r="X16" s="6"/>
      <c r="Y16" s="6"/>
      <c r="Z16" s="6"/>
      <c r="AA16" s="6"/>
    </row>
    <row r="17" spans="1:27" ht="15" customHeight="1" x14ac:dyDescent="0.2">
      <c r="A17" s="200">
        <v>8</v>
      </c>
      <c r="B17" s="201" t="s">
        <v>509</v>
      </c>
      <c r="C17" s="202" t="s">
        <v>171</v>
      </c>
      <c r="D17" s="203">
        <v>18</v>
      </c>
      <c r="E17" s="203">
        <v>16</v>
      </c>
      <c r="F17" s="203">
        <v>2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14</v>
      </c>
      <c r="M17" s="203">
        <v>12</v>
      </c>
      <c r="N17" s="203">
        <v>1</v>
      </c>
      <c r="O17" s="203">
        <v>1</v>
      </c>
      <c r="P17" s="203">
        <v>14</v>
      </c>
      <c r="Q17" s="203">
        <v>12</v>
      </c>
      <c r="R17" s="203">
        <v>1</v>
      </c>
      <c r="S17" s="203">
        <v>1</v>
      </c>
      <c r="T17" s="203">
        <v>29</v>
      </c>
      <c r="U17" s="203">
        <v>29</v>
      </c>
      <c r="V17" s="203">
        <v>0</v>
      </c>
      <c r="W17" s="204">
        <v>0</v>
      </c>
      <c r="X17" s="6"/>
      <c r="Y17" s="6"/>
      <c r="Z17" s="6"/>
      <c r="AA17" s="6"/>
    </row>
    <row r="18" spans="1:27" ht="15" customHeight="1" x14ac:dyDescent="0.2">
      <c r="A18" s="200">
        <v>9</v>
      </c>
      <c r="B18" s="201" t="s">
        <v>509</v>
      </c>
      <c r="C18" s="202" t="s">
        <v>172</v>
      </c>
      <c r="D18" s="203">
        <v>22</v>
      </c>
      <c r="E18" s="203">
        <v>18</v>
      </c>
      <c r="F18" s="203">
        <v>4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24</v>
      </c>
      <c r="M18" s="203">
        <v>23</v>
      </c>
      <c r="N18" s="203">
        <v>1</v>
      </c>
      <c r="O18" s="203">
        <v>0</v>
      </c>
      <c r="P18" s="203">
        <v>18</v>
      </c>
      <c r="Q18" s="203">
        <v>18</v>
      </c>
      <c r="R18" s="203">
        <v>0</v>
      </c>
      <c r="S18" s="203">
        <v>0</v>
      </c>
      <c r="T18" s="203">
        <v>33</v>
      </c>
      <c r="U18" s="203">
        <v>32</v>
      </c>
      <c r="V18" s="203">
        <v>1</v>
      </c>
      <c r="W18" s="204">
        <v>0</v>
      </c>
      <c r="X18" s="6"/>
      <c r="Y18" s="6"/>
      <c r="Z18" s="6"/>
      <c r="AA18" s="6"/>
    </row>
    <row r="19" spans="1:27" ht="15" customHeight="1" x14ac:dyDescent="0.2">
      <c r="A19" s="200">
        <v>10</v>
      </c>
      <c r="B19" s="201" t="s">
        <v>509</v>
      </c>
      <c r="C19" s="202" t="s">
        <v>173</v>
      </c>
      <c r="D19" s="203">
        <v>51</v>
      </c>
      <c r="E19" s="203">
        <v>50</v>
      </c>
      <c r="F19" s="203">
        <v>1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42</v>
      </c>
      <c r="M19" s="203">
        <v>41</v>
      </c>
      <c r="N19" s="203">
        <v>0</v>
      </c>
      <c r="O19" s="203">
        <v>1</v>
      </c>
      <c r="P19" s="203">
        <v>52</v>
      </c>
      <c r="Q19" s="203">
        <v>50</v>
      </c>
      <c r="R19" s="203">
        <v>2</v>
      </c>
      <c r="S19" s="203">
        <v>0</v>
      </c>
      <c r="T19" s="203">
        <v>54</v>
      </c>
      <c r="U19" s="203">
        <v>51</v>
      </c>
      <c r="V19" s="203">
        <v>3</v>
      </c>
      <c r="W19" s="204">
        <v>0</v>
      </c>
      <c r="X19" s="6"/>
      <c r="Y19" s="6"/>
      <c r="Z19" s="6"/>
      <c r="AA19" s="6"/>
    </row>
    <row r="20" spans="1:27" ht="15" customHeight="1" x14ac:dyDescent="0.2">
      <c r="A20" s="200">
        <v>11</v>
      </c>
      <c r="B20" s="201" t="s">
        <v>509</v>
      </c>
      <c r="C20" s="202" t="s">
        <v>174</v>
      </c>
      <c r="D20" s="203">
        <v>170</v>
      </c>
      <c r="E20" s="203">
        <v>153</v>
      </c>
      <c r="F20" s="203">
        <v>14</v>
      </c>
      <c r="G20" s="203">
        <v>3</v>
      </c>
      <c r="H20" s="203">
        <v>0</v>
      </c>
      <c r="I20" s="203">
        <v>0</v>
      </c>
      <c r="J20" s="203">
        <v>0</v>
      </c>
      <c r="K20" s="203">
        <v>0</v>
      </c>
      <c r="L20" s="203">
        <v>152</v>
      </c>
      <c r="M20" s="203">
        <v>150</v>
      </c>
      <c r="N20" s="203">
        <v>2</v>
      </c>
      <c r="O20" s="203">
        <v>0</v>
      </c>
      <c r="P20" s="203">
        <v>140</v>
      </c>
      <c r="Q20" s="203">
        <v>139</v>
      </c>
      <c r="R20" s="203">
        <v>1</v>
      </c>
      <c r="S20" s="203">
        <v>0</v>
      </c>
      <c r="T20" s="203">
        <v>167</v>
      </c>
      <c r="U20" s="203">
        <v>166</v>
      </c>
      <c r="V20" s="203">
        <v>1</v>
      </c>
      <c r="W20" s="204">
        <v>0</v>
      </c>
      <c r="X20" s="6"/>
      <c r="Y20" s="6"/>
      <c r="Z20" s="6"/>
      <c r="AA20" s="6"/>
    </row>
    <row r="21" spans="1:27" ht="15" customHeight="1" x14ac:dyDescent="0.2">
      <c r="A21" s="200">
        <v>12</v>
      </c>
      <c r="B21" s="201" t="s">
        <v>509</v>
      </c>
      <c r="C21" s="202" t="s">
        <v>175</v>
      </c>
      <c r="D21" s="203">
        <v>72</v>
      </c>
      <c r="E21" s="203">
        <v>58</v>
      </c>
      <c r="F21" s="203">
        <v>5</v>
      </c>
      <c r="G21" s="203">
        <v>9</v>
      </c>
      <c r="H21" s="203">
        <v>0</v>
      </c>
      <c r="I21" s="203">
        <v>0</v>
      </c>
      <c r="J21" s="203">
        <v>0</v>
      </c>
      <c r="K21" s="203">
        <v>0</v>
      </c>
      <c r="L21" s="203">
        <v>69</v>
      </c>
      <c r="M21" s="203">
        <v>58</v>
      </c>
      <c r="N21" s="203">
        <v>7</v>
      </c>
      <c r="O21" s="203">
        <v>4</v>
      </c>
      <c r="P21" s="203">
        <v>61</v>
      </c>
      <c r="Q21" s="203">
        <v>59</v>
      </c>
      <c r="R21" s="203">
        <v>2</v>
      </c>
      <c r="S21" s="203">
        <v>0</v>
      </c>
      <c r="T21" s="203">
        <v>68</v>
      </c>
      <c r="U21" s="203">
        <v>63</v>
      </c>
      <c r="V21" s="203">
        <v>5</v>
      </c>
      <c r="W21" s="204">
        <v>0</v>
      </c>
      <c r="X21" s="6"/>
      <c r="Y21" s="6"/>
      <c r="Z21" s="6"/>
      <c r="AA21" s="6"/>
    </row>
    <row r="22" spans="1:27" ht="15" customHeight="1" x14ac:dyDescent="0.2">
      <c r="A22" s="200">
        <v>13</v>
      </c>
      <c r="B22" s="201" t="s">
        <v>509</v>
      </c>
      <c r="C22" s="202" t="s">
        <v>177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23</v>
      </c>
      <c r="M22" s="203">
        <v>21</v>
      </c>
      <c r="N22" s="203">
        <v>2</v>
      </c>
      <c r="O22" s="203">
        <v>0</v>
      </c>
      <c r="P22" s="203">
        <v>13</v>
      </c>
      <c r="Q22" s="203">
        <v>11</v>
      </c>
      <c r="R22" s="203">
        <v>2</v>
      </c>
      <c r="S22" s="203">
        <v>0</v>
      </c>
      <c r="T22" s="203">
        <v>24</v>
      </c>
      <c r="U22" s="203">
        <v>24</v>
      </c>
      <c r="V22" s="203">
        <v>0</v>
      </c>
      <c r="W22" s="204">
        <v>0</v>
      </c>
      <c r="X22" s="6"/>
      <c r="Y22" s="6"/>
      <c r="Z22" s="6"/>
      <c r="AA22" s="6"/>
    </row>
    <row r="23" spans="1:27" ht="15" customHeight="1" x14ac:dyDescent="0.2">
      <c r="A23" s="200">
        <v>14</v>
      </c>
      <c r="B23" s="201" t="s">
        <v>509</v>
      </c>
      <c r="C23" s="202" t="s">
        <v>178</v>
      </c>
      <c r="D23" s="203">
        <v>51</v>
      </c>
      <c r="E23" s="203">
        <v>51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62</v>
      </c>
      <c r="M23" s="203">
        <v>62</v>
      </c>
      <c r="N23" s="203">
        <v>0</v>
      </c>
      <c r="O23" s="203">
        <v>0</v>
      </c>
      <c r="P23" s="203">
        <v>47</v>
      </c>
      <c r="Q23" s="203">
        <v>47</v>
      </c>
      <c r="R23" s="203">
        <v>0</v>
      </c>
      <c r="S23" s="203">
        <v>0</v>
      </c>
      <c r="T23" s="203">
        <v>50</v>
      </c>
      <c r="U23" s="203">
        <v>50</v>
      </c>
      <c r="V23" s="203">
        <v>0</v>
      </c>
      <c r="W23" s="204">
        <v>0</v>
      </c>
      <c r="X23" s="6"/>
      <c r="Y23" s="6"/>
      <c r="Z23" s="6"/>
      <c r="AA23" s="6"/>
    </row>
    <row r="24" spans="1:27" ht="15" customHeight="1" x14ac:dyDescent="0.2">
      <c r="A24" s="200">
        <v>15</v>
      </c>
      <c r="B24" s="201" t="s">
        <v>509</v>
      </c>
      <c r="C24" s="202" t="s">
        <v>179</v>
      </c>
      <c r="D24" s="203">
        <v>27</v>
      </c>
      <c r="E24" s="203">
        <v>24</v>
      </c>
      <c r="F24" s="203">
        <v>3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23</v>
      </c>
      <c r="M24" s="203">
        <v>23</v>
      </c>
      <c r="N24" s="203">
        <v>0</v>
      </c>
      <c r="O24" s="203">
        <v>0</v>
      </c>
      <c r="P24" s="203">
        <v>20</v>
      </c>
      <c r="Q24" s="203">
        <v>20</v>
      </c>
      <c r="R24" s="203">
        <v>0</v>
      </c>
      <c r="S24" s="203">
        <v>0</v>
      </c>
      <c r="T24" s="203">
        <v>31</v>
      </c>
      <c r="U24" s="203">
        <v>31</v>
      </c>
      <c r="V24" s="203">
        <v>0</v>
      </c>
      <c r="W24" s="204">
        <v>0</v>
      </c>
      <c r="X24" s="6"/>
      <c r="Y24" s="6"/>
      <c r="Z24" s="6"/>
      <c r="AA24" s="6"/>
    </row>
    <row r="25" spans="1:27" ht="15" customHeight="1" x14ac:dyDescent="0.2">
      <c r="A25" s="200">
        <v>16</v>
      </c>
      <c r="B25" s="201" t="s">
        <v>509</v>
      </c>
      <c r="C25" s="202" t="s">
        <v>180</v>
      </c>
      <c r="D25" s="203">
        <v>29</v>
      </c>
      <c r="E25" s="203">
        <v>28</v>
      </c>
      <c r="F25" s="203">
        <v>1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35</v>
      </c>
      <c r="M25" s="203">
        <v>33</v>
      </c>
      <c r="N25" s="203">
        <v>1</v>
      </c>
      <c r="O25" s="203">
        <v>1</v>
      </c>
      <c r="P25" s="203">
        <v>44</v>
      </c>
      <c r="Q25" s="203">
        <v>42</v>
      </c>
      <c r="R25" s="203">
        <v>2</v>
      </c>
      <c r="S25" s="203">
        <v>0</v>
      </c>
      <c r="T25" s="203">
        <v>40</v>
      </c>
      <c r="U25" s="203">
        <v>40</v>
      </c>
      <c r="V25" s="203">
        <v>0</v>
      </c>
      <c r="W25" s="204">
        <v>0</v>
      </c>
      <c r="X25" s="6"/>
      <c r="Y25" s="6"/>
      <c r="Z25" s="6"/>
      <c r="AA25" s="6"/>
    </row>
    <row r="26" spans="1:27" ht="15" customHeight="1" x14ac:dyDescent="0.2">
      <c r="A26" s="200">
        <v>17</v>
      </c>
      <c r="B26" s="201" t="s">
        <v>509</v>
      </c>
      <c r="C26" s="202" t="s">
        <v>181</v>
      </c>
      <c r="D26" s="203">
        <v>26</v>
      </c>
      <c r="E26" s="203">
        <v>26</v>
      </c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11</v>
      </c>
      <c r="M26" s="203">
        <v>10</v>
      </c>
      <c r="N26" s="203">
        <v>1</v>
      </c>
      <c r="O26" s="203">
        <v>0</v>
      </c>
      <c r="P26" s="203">
        <v>13</v>
      </c>
      <c r="Q26" s="203">
        <v>13</v>
      </c>
      <c r="R26" s="203">
        <v>0</v>
      </c>
      <c r="S26" s="203">
        <v>0</v>
      </c>
      <c r="T26" s="203">
        <v>18</v>
      </c>
      <c r="U26" s="203">
        <v>18</v>
      </c>
      <c r="V26" s="203">
        <v>0</v>
      </c>
      <c r="W26" s="204">
        <v>0</v>
      </c>
      <c r="X26" s="6"/>
      <c r="Y26" s="6"/>
      <c r="Z26" s="6"/>
      <c r="AA26" s="6"/>
    </row>
    <row r="27" spans="1:27" ht="15" customHeight="1" x14ac:dyDescent="0.2">
      <c r="A27" s="200">
        <v>18</v>
      </c>
      <c r="B27" s="201" t="s">
        <v>509</v>
      </c>
      <c r="C27" s="202" t="s">
        <v>182</v>
      </c>
      <c r="D27" s="203">
        <v>58</v>
      </c>
      <c r="E27" s="203">
        <v>51</v>
      </c>
      <c r="F27" s="203">
        <v>5</v>
      </c>
      <c r="G27" s="203">
        <v>2</v>
      </c>
      <c r="H27" s="203">
        <v>0</v>
      </c>
      <c r="I27" s="203">
        <v>0</v>
      </c>
      <c r="J27" s="203">
        <v>0</v>
      </c>
      <c r="K27" s="203">
        <v>0</v>
      </c>
      <c r="L27" s="203">
        <v>50</v>
      </c>
      <c r="M27" s="203">
        <v>48</v>
      </c>
      <c r="N27" s="203">
        <v>2</v>
      </c>
      <c r="O27" s="203">
        <v>0</v>
      </c>
      <c r="P27" s="203">
        <v>57</v>
      </c>
      <c r="Q27" s="203">
        <v>57</v>
      </c>
      <c r="R27" s="203">
        <v>0</v>
      </c>
      <c r="S27" s="203">
        <v>0</v>
      </c>
      <c r="T27" s="203">
        <v>77</v>
      </c>
      <c r="U27" s="203">
        <v>77</v>
      </c>
      <c r="V27" s="203">
        <v>0</v>
      </c>
      <c r="W27" s="204">
        <v>0</v>
      </c>
      <c r="X27" s="6"/>
      <c r="Y27" s="6"/>
      <c r="Z27" s="6"/>
      <c r="AA27" s="6"/>
    </row>
    <row r="28" spans="1:27" ht="15" customHeight="1" x14ac:dyDescent="0.2">
      <c r="A28" s="200">
        <v>19</v>
      </c>
      <c r="B28" s="201" t="s">
        <v>509</v>
      </c>
      <c r="C28" s="202" t="s">
        <v>183</v>
      </c>
      <c r="D28" s="203">
        <v>69</v>
      </c>
      <c r="E28" s="203">
        <v>66</v>
      </c>
      <c r="F28" s="203">
        <v>2</v>
      </c>
      <c r="G28" s="203">
        <v>1</v>
      </c>
      <c r="H28" s="203">
        <v>0</v>
      </c>
      <c r="I28" s="203">
        <v>0</v>
      </c>
      <c r="J28" s="203">
        <v>0</v>
      </c>
      <c r="K28" s="203">
        <v>0</v>
      </c>
      <c r="L28" s="203">
        <v>83</v>
      </c>
      <c r="M28" s="203">
        <v>80</v>
      </c>
      <c r="N28" s="203">
        <v>2</v>
      </c>
      <c r="O28" s="203">
        <v>1</v>
      </c>
      <c r="P28" s="203">
        <v>73</v>
      </c>
      <c r="Q28" s="203">
        <v>70</v>
      </c>
      <c r="R28" s="203">
        <v>1</v>
      </c>
      <c r="S28" s="203">
        <v>2</v>
      </c>
      <c r="T28" s="203">
        <v>108</v>
      </c>
      <c r="U28" s="203">
        <v>106</v>
      </c>
      <c r="V28" s="203">
        <v>1</v>
      </c>
      <c r="W28" s="204">
        <v>1</v>
      </c>
      <c r="X28" s="6"/>
      <c r="Y28" s="6"/>
      <c r="Z28" s="6"/>
      <c r="AA28" s="6"/>
    </row>
    <row r="29" spans="1:27" ht="15" customHeight="1" x14ac:dyDescent="0.2">
      <c r="A29" s="200">
        <v>20</v>
      </c>
      <c r="B29" s="201" t="s">
        <v>509</v>
      </c>
      <c r="C29" s="202" t="s">
        <v>184</v>
      </c>
      <c r="D29" s="203">
        <v>70</v>
      </c>
      <c r="E29" s="203">
        <v>55</v>
      </c>
      <c r="F29" s="203">
        <v>14</v>
      </c>
      <c r="G29" s="203">
        <v>1</v>
      </c>
      <c r="H29" s="203">
        <v>0</v>
      </c>
      <c r="I29" s="203">
        <v>0</v>
      </c>
      <c r="J29" s="203">
        <v>0</v>
      </c>
      <c r="K29" s="203">
        <v>0</v>
      </c>
      <c r="L29" s="203">
        <v>38</v>
      </c>
      <c r="M29" s="203">
        <v>37</v>
      </c>
      <c r="N29" s="203">
        <v>1</v>
      </c>
      <c r="O29" s="203">
        <v>0</v>
      </c>
      <c r="P29" s="203">
        <v>49</v>
      </c>
      <c r="Q29" s="203">
        <v>48</v>
      </c>
      <c r="R29" s="203">
        <v>1</v>
      </c>
      <c r="S29" s="203">
        <v>0</v>
      </c>
      <c r="T29" s="203">
        <v>66</v>
      </c>
      <c r="U29" s="203">
        <v>64</v>
      </c>
      <c r="V29" s="203">
        <v>2</v>
      </c>
      <c r="W29" s="204">
        <v>0</v>
      </c>
      <c r="X29" s="6"/>
      <c r="Y29" s="6"/>
      <c r="Z29" s="6"/>
      <c r="AA29" s="6"/>
    </row>
    <row r="30" spans="1:27" ht="15" customHeight="1" x14ac:dyDescent="0.2">
      <c r="A30" s="200">
        <v>21</v>
      </c>
      <c r="B30" s="201" t="s">
        <v>509</v>
      </c>
      <c r="C30" s="202" t="s">
        <v>185</v>
      </c>
      <c r="D30" s="203">
        <v>59</v>
      </c>
      <c r="E30" s="203">
        <v>54</v>
      </c>
      <c r="F30" s="203">
        <v>4</v>
      </c>
      <c r="G30" s="203">
        <v>1</v>
      </c>
      <c r="H30" s="203">
        <v>0</v>
      </c>
      <c r="I30" s="203">
        <v>0</v>
      </c>
      <c r="J30" s="203">
        <v>0</v>
      </c>
      <c r="K30" s="203">
        <v>0</v>
      </c>
      <c r="L30" s="203">
        <v>55</v>
      </c>
      <c r="M30" s="203">
        <v>54</v>
      </c>
      <c r="N30" s="203">
        <v>1</v>
      </c>
      <c r="O30" s="203">
        <v>0</v>
      </c>
      <c r="P30" s="203">
        <v>56</v>
      </c>
      <c r="Q30" s="203">
        <v>55</v>
      </c>
      <c r="R30" s="203">
        <v>1</v>
      </c>
      <c r="S30" s="203">
        <v>0</v>
      </c>
      <c r="T30" s="203">
        <v>72</v>
      </c>
      <c r="U30" s="203">
        <v>72</v>
      </c>
      <c r="V30" s="203">
        <v>0</v>
      </c>
      <c r="W30" s="204">
        <v>0</v>
      </c>
      <c r="X30" s="6"/>
      <c r="Y30" s="6"/>
      <c r="Z30" s="6"/>
      <c r="AA30" s="6"/>
    </row>
    <row r="31" spans="1:27" ht="15" customHeight="1" x14ac:dyDescent="0.2">
      <c r="A31" s="200">
        <v>22</v>
      </c>
      <c r="B31" s="201" t="s">
        <v>509</v>
      </c>
      <c r="C31" s="202" t="s">
        <v>186</v>
      </c>
      <c r="D31" s="203">
        <v>12</v>
      </c>
      <c r="E31" s="203">
        <v>11</v>
      </c>
      <c r="F31" s="203">
        <v>0</v>
      </c>
      <c r="G31" s="203">
        <v>1</v>
      </c>
      <c r="H31" s="203">
        <v>0</v>
      </c>
      <c r="I31" s="203">
        <v>0</v>
      </c>
      <c r="J31" s="203">
        <v>0</v>
      </c>
      <c r="K31" s="203">
        <v>0</v>
      </c>
      <c r="L31" s="203">
        <v>6</v>
      </c>
      <c r="M31" s="203">
        <v>4</v>
      </c>
      <c r="N31" s="203">
        <v>2</v>
      </c>
      <c r="O31" s="203">
        <v>0</v>
      </c>
      <c r="P31" s="203">
        <v>3</v>
      </c>
      <c r="Q31" s="203">
        <v>3</v>
      </c>
      <c r="R31" s="203">
        <v>0</v>
      </c>
      <c r="S31" s="203">
        <v>0</v>
      </c>
      <c r="T31" s="203">
        <v>13</v>
      </c>
      <c r="U31" s="203">
        <v>13</v>
      </c>
      <c r="V31" s="203">
        <v>0</v>
      </c>
      <c r="W31" s="204">
        <v>0</v>
      </c>
      <c r="X31" s="6"/>
      <c r="Y31" s="6"/>
      <c r="Z31" s="6"/>
      <c r="AA31" s="6"/>
    </row>
    <row r="32" spans="1:27" ht="15" customHeight="1" x14ac:dyDescent="0.2">
      <c r="A32" s="200">
        <v>23</v>
      </c>
      <c r="B32" s="201" t="s">
        <v>509</v>
      </c>
      <c r="C32" s="202" t="s">
        <v>187</v>
      </c>
      <c r="D32" s="203">
        <v>63</v>
      </c>
      <c r="E32" s="203">
        <v>55</v>
      </c>
      <c r="F32" s="203">
        <v>6</v>
      </c>
      <c r="G32" s="203">
        <v>2</v>
      </c>
      <c r="H32" s="203">
        <v>0</v>
      </c>
      <c r="I32" s="203">
        <v>0</v>
      </c>
      <c r="J32" s="203">
        <v>0</v>
      </c>
      <c r="K32" s="203">
        <v>0</v>
      </c>
      <c r="L32" s="203">
        <v>64</v>
      </c>
      <c r="M32" s="203">
        <v>63</v>
      </c>
      <c r="N32" s="203">
        <v>1</v>
      </c>
      <c r="O32" s="203">
        <v>0</v>
      </c>
      <c r="P32" s="203">
        <v>53</v>
      </c>
      <c r="Q32" s="203">
        <v>53</v>
      </c>
      <c r="R32" s="203">
        <v>0</v>
      </c>
      <c r="S32" s="203">
        <v>0</v>
      </c>
      <c r="T32" s="203">
        <v>57</v>
      </c>
      <c r="U32" s="203">
        <v>57</v>
      </c>
      <c r="V32" s="203">
        <v>0</v>
      </c>
      <c r="W32" s="204">
        <v>0</v>
      </c>
      <c r="X32" s="6"/>
      <c r="Y32" s="6"/>
      <c r="Z32" s="6"/>
      <c r="AA32" s="6"/>
    </row>
    <row r="33" spans="1:29" ht="15" customHeight="1" x14ac:dyDescent="0.2">
      <c r="A33" s="200">
        <v>24</v>
      </c>
      <c r="B33" s="201" t="s">
        <v>509</v>
      </c>
      <c r="C33" s="202" t="s">
        <v>188</v>
      </c>
      <c r="D33" s="203">
        <v>124</v>
      </c>
      <c r="E33" s="203">
        <v>121</v>
      </c>
      <c r="F33" s="203">
        <v>3</v>
      </c>
      <c r="G33" s="203">
        <v>0</v>
      </c>
      <c r="H33" s="203">
        <v>0</v>
      </c>
      <c r="I33" s="203">
        <v>0</v>
      </c>
      <c r="J33" s="203">
        <v>0</v>
      </c>
      <c r="K33" s="203">
        <v>0</v>
      </c>
      <c r="L33" s="203">
        <v>103</v>
      </c>
      <c r="M33" s="203">
        <v>98</v>
      </c>
      <c r="N33" s="203">
        <v>4</v>
      </c>
      <c r="O33" s="203">
        <v>1</v>
      </c>
      <c r="P33" s="203">
        <v>77</v>
      </c>
      <c r="Q33" s="203">
        <v>77</v>
      </c>
      <c r="R33" s="203">
        <v>0</v>
      </c>
      <c r="S33" s="203">
        <v>0</v>
      </c>
      <c r="T33" s="203">
        <v>101</v>
      </c>
      <c r="U33" s="203">
        <v>96</v>
      </c>
      <c r="V33" s="203">
        <v>5</v>
      </c>
      <c r="W33" s="204">
        <v>0</v>
      </c>
      <c r="X33" s="6"/>
      <c r="Y33" s="6"/>
      <c r="Z33" s="6"/>
      <c r="AA33" s="6"/>
    </row>
    <row r="34" spans="1:29" ht="15" customHeight="1" x14ac:dyDescent="0.2">
      <c r="A34" s="200">
        <v>25</v>
      </c>
      <c r="B34" s="201" t="s">
        <v>509</v>
      </c>
      <c r="C34" s="202" t="s">
        <v>189</v>
      </c>
      <c r="D34" s="203">
        <v>98</v>
      </c>
      <c r="E34" s="203">
        <v>98</v>
      </c>
      <c r="F34" s="203">
        <v>0</v>
      </c>
      <c r="G34" s="203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89</v>
      </c>
      <c r="M34" s="203">
        <v>87</v>
      </c>
      <c r="N34" s="203">
        <v>2</v>
      </c>
      <c r="O34" s="203">
        <v>0</v>
      </c>
      <c r="P34" s="203">
        <v>90</v>
      </c>
      <c r="Q34" s="203">
        <v>90</v>
      </c>
      <c r="R34" s="203">
        <v>0</v>
      </c>
      <c r="S34" s="203">
        <v>0</v>
      </c>
      <c r="T34" s="203">
        <v>100</v>
      </c>
      <c r="U34" s="203">
        <v>98</v>
      </c>
      <c r="V34" s="203">
        <v>2</v>
      </c>
      <c r="W34" s="204">
        <v>0</v>
      </c>
      <c r="X34" s="6"/>
      <c r="Y34" s="6"/>
      <c r="Z34" s="6"/>
      <c r="AA34" s="6"/>
    </row>
    <row r="35" spans="1:29" ht="15" customHeight="1" x14ac:dyDescent="0.2">
      <c r="A35" s="200">
        <v>26</v>
      </c>
      <c r="B35" s="201" t="s">
        <v>509</v>
      </c>
      <c r="C35" s="202" t="s">
        <v>190</v>
      </c>
      <c r="D35" s="203">
        <v>73</v>
      </c>
      <c r="E35" s="203">
        <v>69</v>
      </c>
      <c r="F35" s="203">
        <v>2</v>
      </c>
      <c r="G35" s="203">
        <v>2</v>
      </c>
      <c r="H35" s="203">
        <v>0</v>
      </c>
      <c r="I35" s="203">
        <v>0</v>
      </c>
      <c r="J35" s="203">
        <v>0</v>
      </c>
      <c r="K35" s="203">
        <v>0</v>
      </c>
      <c r="L35" s="203">
        <v>59</v>
      </c>
      <c r="M35" s="203">
        <v>59</v>
      </c>
      <c r="N35" s="203">
        <v>0</v>
      </c>
      <c r="O35" s="203">
        <v>0</v>
      </c>
      <c r="P35" s="203">
        <v>65</v>
      </c>
      <c r="Q35" s="203">
        <v>65</v>
      </c>
      <c r="R35" s="203">
        <v>0</v>
      </c>
      <c r="S35" s="203">
        <v>0</v>
      </c>
      <c r="T35" s="203">
        <v>87</v>
      </c>
      <c r="U35" s="203">
        <v>86</v>
      </c>
      <c r="V35" s="203">
        <v>1</v>
      </c>
      <c r="W35" s="204">
        <v>0</v>
      </c>
      <c r="X35" s="6"/>
      <c r="Y35" s="6"/>
      <c r="Z35" s="6"/>
      <c r="AA35" s="6"/>
    </row>
    <row r="36" spans="1:29" ht="15" customHeight="1" x14ac:dyDescent="0.2">
      <c r="A36" s="200">
        <v>27</v>
      </c>
      <c r="B36" s="201" t="s">
        <v>509</v>
      </c>
      <c r="C36" s="202" t="s">
        <v>191</v>
      </c>
      <c r="D36" s="203">
        <v>0</v>
      </c>
      <c r="E36" s="203">
        <v>0</v>
      </c>
      <c r="F36" s="203">
        <v>0</v>
      </c>
      <c r="G36" s="203">
        <v>0</v>
      </c>
      <c r="H36" s="203">
        <v>0</v>
      </c>
      <c r="I36" s="203">
        <v>0</v>
      </c>
      <c r="J36" s="203">
        <v>0</v>
      </c>
      <c r="K36" s="203">
        <v>0</v>
      </c>
      <c r="L36" s="203">
        <v>0</v>
      </c>
      <c r="M36" s="203">
        <v>0</v>
      </c>
      <c r="N36" s="203">
        <v>0</v>
      </c>
      <c r="O36" s="203">
        <v>0</v>
      </c>
      <c r="P36" s="203">
        <v>16</v>
      </c>
      <c r="Q36" s="203">
        <v>15</v>
      </c>
      <c r="R36" s="203">
        <v>1</v>
      </c>
      <c r="S36" s="203">
        <v>0</v>
      </c>
      <c r="T36" s="203">
        <v>25</v>
      </c>
      <c r="U36" s="203">
        <v>22</v>
      </c>
      <c r="V36" s="203">
        <v>3</v>
      </c>
      <c r="W36" s="204">
        <v>0</v>
      </c>
      <c r="X36" s="6"/>
      <c r="Y36" s="6"/>
      <c r="Z36" s="6"/>
      <c r="AA36" s="6"/>
    </row>
    <row r="37" spans="1:29" s="80" customFormat="1" ht="15" customHeight="1" x14ac:dyDescent="0.2">
      <c r="A37" s="564" t="s">
        <v>60</v>
      </c>
      <c r="B37" s="565"/>
      <c r="C37" s="566"/>
      <c r="D37" s="205">
        <f>SUM(D10:D36)</f>
        <v>1476</v>
      </c>
      <c r="E37" s="205">
        <f>SUM(E10:E36)</f>
        <v>1369</v>
      </c>
      <c r="F37" s="205">
        <f>SUM(F10:F36)</f>
        <v>79</v>
      </c>
      <c r="G37" s="205">
        <f>SUM(G10:G36)</f>
        <v>28</v>
      </c>
      <c r="H37" s="205">
        <f>SUM(H10:H36)</f>
        <v>0</v>
      </c>
      <c r="I37" s="205">
        <f>SUM(I10:I36)</f>
        <v>0</v>
      </c>
      <c r="J37" s="205">
        <f>SUM(J10:J36)</f>
        <v>0</v>
      </c>
      <c r="K37" s="205">
        <f>SUM(K10:K36)</f>
        <v>0</v>
      </c>
      <c r="L37" s="205">
        <f>SUM(L10:L36)</f>
        <v>1360</v>
      </c>
      <c r="M37" s="205">
        <f>SUM(M10:M36)</f>
        <v>1313</v>
      </c>
      <c r="N37" s="205">
        <f>SUM(N10:N36)</f>
        <v>33</v>
      </c>
      <c r="O37" s="205">
        <f>SUM(O10:O36)</f>
        <v>14</v>
      </c>
      <c r="P37" s="205">
        <f>SUM(P10:P36)</f>
        <v>1312</v>
      </c>
      <c r="Q37" s="205">
        <f>SUM(Q10:Q36)</f>
        <v>1293</v>
      </c>
      <c r="R37" s="205">
        <f>SUM(R10:R36)</f>
        <v>15</v>
      </c>
      <c r="S37" s="205">
        <f>SUM(S10:S36)</f>
        <v>4</v>
      </c>
      <c r="T37" s="205">
        <f>SUM(T10:T36)</f>
        <v>1632</v>
      </c>
      <c r="U37" s="205">
        <f>SUM(U10:U36)</f>
        <v>1603</v>
      </c>
      <c r="V37" s="205">
        <f>SUM(V10:V36)</f>
        <v>28</v>
      </c>
      <c r="W37" s="206">
        <f>SUM(W10:W36)</f>
        <v>1</v>
      </c>
    </row>
    <row r="38" spans="1:29" ht="20.100000000000001" customHeight="1" x14ac:dyDescent="0.2">
      <c r="A38" s="365" t="s">
        <v>160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561"/>
      <c r="X38" s="20"/>
      <c r="Y38" s="20"/>
      <c r="Z38" s="20"/>
      <c r="AA38" s="20"/>
      <c r="AB38" s="20"/>
      <c r="AC38" s="28"/>
    </row>
    <row r="39" spans="1:29" s="68" customFormat="1" ht="20.100000000000001" customHeight="1" x14ac:dyDescent="0.2">
      <c r="A39" s="285"/>
      <c r="B39" s="60" t="s">
        <v>192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4"/>
      <c r="O39" s="74"/>
      <c r="P39" s="74"/>
      <c r="Q39" s="74"/>
      <c r="R39" s="74"/>
      <c r="S39" s="74"/>
      <c r="T39" s="74"/>
      <c r="U39" s="74"/>
      <c r="V39" s="74"/>
      <c r="W39" s="70"/>
      <c r="X39" s="73"/>
      <c r="Y39" s="73"/>
      <c r="Z39" s="73"/>
      <c r="AA39" s="73"/>
      <c r="AB39" s="73"/>
      <c r="AC39" s="73"/>
    </row>
    <row r="40" spans="1:29" s="68" customFormat="1" ht="20.100000000000001" customHeight="1" x14ac:dyDescent="0.2">
      <c r="A40" s="571">
        <v>44029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7"/>
      <c r="X40" s="73"/>
      <c r="Y40" s="73"/>
      <c r="Z40" s="73"/>
      <c r="AA40" s="73"/>
      <c r="AB40" s="73"/>
      <c r="AC40" s="73"/>
    </row>
    <row r="41" spans="1:29" s="68" customFormat="1" ht="20.100000000000001" customHeight="1" x14ac:dyDescent="0.2">
      <c r="A41" s="285"/>
      <c r="B41" s="65" t="s">
        <v>193</v>
      </c>
      <c r="C41" s="40"/>
      <c r="D41" s="40"/>
      <c r="E41" s="40"/>
      <c r="F41" s="40"/>
      <c r="G41" s="40"/>
      <c r="H41" s="40"/>
      <c r="I41" s="40"/>
      <c r="J41" s="40"/>
      <c r="K41" s="40"/>
      <c r="L41" s="69"/>
      <c r="M41" s="69"/>
      <c r="N41" s="74"/>
      <c r="O41" s="74"/>
      <c r="P41" s="74"/>
      <c r="Q41" s="74"/>
      <c r="R41" s="74"/>
      <c r="S41" s="74"/>
      <c r="T41" s="74"/>
      <c r="U41" s="74"/>
      <c r="V41" s="61"/>
      <c r="W41" s="70"/>
      <c r="X41" s="73"/>
      <c r="Y41" s="73"/>
      <c r="Z41" s="73"/>
      <c r="AA41" s="73"/>
      <c r="AB41" s="73"/>
      <c r="AC41" s="73"/>
    </row>
    <row r="42" spans="1:29" s="68" customFormat="1" ht="20.100000000000001" customHeight="1" thickBot="1" x14ac:dyDescent="0.25">
      <c r="A42" s="473"/>
      <c r="B42" s="559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60"/>
      <c r="X42" s="73"/>
      <c r="Y42" s="73"/>
      <c r="Z42" s="73"/>
      <c r="AA42" s="73"/>
      <c r="AB42" s="73"/>
      <c r="AC42" s="73"/>
    </row>
    <row r="43" spans="1:29" ht="24.9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24.9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24.9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24.9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24.95" customHeight="1" x14ac:dyDescent="0.2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19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24.95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2"/>
      <c r="W48" s="22"/>
      <c r="X48" s="23"/>
      <c r="Y48" s="22"/>
      <c r="Z48" s="22"/>
      <c r="AA48" s="22"/>
      <c r="AB48" s="24"/>
      <c r="AC48" s="24"/>
    </row>
    <row r="49" spans="1:29" ht="24.95" customHeight="1" x14ac:dyDescent="0.2">
      <c r="A49" s="20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3"/>
      <c r="Y49" s="22"/>
      <c r="Z49" s="22"/>
      <c r="AA49" s="22"/>
      <c r="AB49" s="24"/>
      <c r="AC49" s="24"/>
    </row>
    <row r="50" spans="1:29" ht="24.95" customHeight="1" x14ac:dyDescent="0.2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3"/>
      <c r="Y50" s="22"/>
      <c r="Z50" s="22"/>
      <c r="AA50" s="22"/>
      <c r="AB50" s="24"/>
      <c r="AC50" s="24"/>
    </row>
    <row r="51" spans="1:29" ht="24.95" customHeight="1" x14ac:dyDescent="0.2">
      <c r="A51" s="2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3"/>
      <c r="Y51" s="22"/>
      <c r="Z51" s="22"/>
      <c r="AA51" s="22"/>
      <c r="AB51" s="24"/>
      <c r="AC51" s="24"/>
    </row>
    <row r="52" spans="1:29" ht="24.95" customHeight="1" x14ac:dyDescent="0.2">
      <c r="A52" s="20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3"/>
      <c r="Y52" s="22"/>
      <c r="Z52" s="22"/>
      <c r="AA52" s="22"/>
      <c r="AB52" s="24"/>
      <c r="AC52" s="24"/>
    </row>
    <row r="1034" spans="1:27" ht="24.95" customHeight="1" x14ac:dyDescent="0.2">
      <c r="A1034" s="286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1:27" ht="24.95" customHeight="1" x14ac:dyDescent="0.2">
      <c r="A1035" s="287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</row>
    <row r="1036" spans="1:27" ht="24.95" customHeight="1" x14ac:dyDescent="0.2">
      <c r="A1036" s="287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</row>
    <row r="1037" spans="1:27" ht="24.95" customHeight="1" x14ac:dyDescent="0.2">
      <c r="A1037" s="287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</row>
    <row r="1038" spans="1:27" ht="24.95" customHeight="1" x14ac:dyDescent="0.2">
      <c r="A1038" s="287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1:27" ht="24.95" customHeight="1" x14ac:dyDescent="0.2">
      <c r="A1039" s="287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</row>
    <row r="1040" spans="1:27" ht="24.95" customHeight="1" x14ac:dyDescent="0.2">
      <c r="A1040" s="287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1:27" ht="24.95" customHeight="1" x14ac:dyDescent="0.2">
      <c r="A1041" s="287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</row>
    <row r="1042" spans="1:27" ht="24.95" customHeight="1" x14ac:dyDescent="0.2">
      <c r="A1042" s="287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</row>
    <row r="1043" spans="1:27" ht="24.95" customHeight="1" x14ac:dyDescent="0.2">
      <c r="A1043" s="287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1:27" ht="24.95" customHeight="1" x14ac:dyDescent="0.2">
      <c r="A1044" s="287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</row>
    <row r="1045" spans="1:27" ht="24.95" customHeight="1" x14ac:dyDescent="0.2">
      <c r="A1045" s="287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</row>
    <row r="1046" spans="1:27" ht="24.95" customHeight="1" x14ac:dyDescent="0.2">
      <c r="A1046" s="287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</row>
    <row r="1047" spans="1:27" ht="24.95" customHeight="1" x14ac:dyDescent="0.2">
      <c r="A1047" s="287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1:27" ht="24.95" customHeight="1" x14ac:dyDescent="0.2">
      <c r="A1048" s="287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1:27" ht="24.95" customHeight="1" x14ac:dyDescent="0.2">
      <c r="A1049" s="287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</row>
    <row r="1050" spans="1:27" ht="24.95" customHeight="1" x14ac:dyDescent="0.2">
      <c r="A1050" s="287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</row>
    <row r="1051" spans="1:27" ht="24.95" customHeight="1" x14ac:dyDescent="0.2">
      <c r="A1051" s="287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1:27" ht="24.95" customHeight="1" x14ac:dyDescent="0.2">
      <c r="A1052" s="287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</row>
    <row r="1053" spans="1:27" ht="24.95" customHeight="1" x14ac:dyDescent="0.2">
      <c r="A1053" s="287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</sheetData>
  <sheetProtection algorithmName="SHA-512" hashValue="L0j0oKVNhQNDJODAbrpzzgr57JK+HL9Rh3LZpLhQHo/2NYCRdv5D631jqDjeiylhmE46cILNeKYNSDfQ2uaS0A==" saltValue="/CpVrKISUjvOQgt2UFO4dw==" spinCount="100000" sheet="1" objects="1" scenarios="1"/>
  <mergeCells count="19">
    <mergeCell ref="A42:W42"/>
    <mergeCell ref="A38:W38"/>
    <mergeCell ref="A4:W4"/>
    <mergeCell ref="C8:C9"/>
    <mergeCell ref="D8:G8"/>
    <mergeCell ref="H8:K8"/>
    <mergeCell ref="L8:O8"/>
    <mergeCell ref="P8:S8"/>
    <mergeCell ref="T8:W8"/>
    <mergeCell ref="A40:W40"/>
    <mergeCell ref="A37:C37"/>
    <mergeCell ref="A1:W1"/>
    <mergeCell ref="A8:A9"/>
    <mergeCell ref="A5:W5"/>
    <mergeCell ref="A6:W6"/>
    <mergeCell ref="A7:W7"/>
    <mergeCell ref="B8:B9"/>
    <mergeCell ref="A2:W2"/>
    <mergeCell ref="A3:W3"/>
  </mergeCells>
  <phoneticPr fontId="0" type="noConversion"/>
  <printOptions horizontalCentered="1"/>
  <pageMargins left="0.75" right="0.5" top="0.5" bottom="0.5" header="0.3" footer="0.3"/>
  <pageSetup paperSize="9" scale="94" orientation="landscape" blackAndWhite="1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T1101"/>
  <sheetViews>
    <sheetView showGridLines="0" zoomScaleNormal="100" zoomScaleSheetLayoutView="50" workbookViewId="0">
      <pane xSplit="16" ySplit="9" topLeftCell="Q10" activePane="bottomRight" state="frozen"/>
      <selection pane="topRight" activeCell="Q1" sqref="Q1"/>
      <selection pane="bottomLeft" activeCell="A10" sqref="A10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20.7109375" style="4" customWidth="1"/>
    <col min="3" max="3" width="5.7109375" style="4" customWidth="1"/>
    <col min="4" max="5" width="8.7109375" style="4" customWidth="1"/>
    <col min="6" max="6" width="7.7109375" style="4" customWidth="1"/>
    <col min="7" max="15" width="7.5703125" style="4" customWidth="1"/>
    <col min="16" max="16" width="7.7109375" style="4" customWidth="1"/>
    <col min="17" max="17" width="6.7109375" style="4" customWidth="1"/>
    <col min="18" max="20" width="6.7109375" style="11" customWidth="1"/>
    <col min="21" max="25" width="25.7109375" style="6" customWidth="1"/>
    <col min="26" max="16384" width="9.140625" style="6"/>
  </cols>
  <sheetData>
    <row r="1" spans="1:20" ht="20.100000000000001" customHeight="1" x14ac:dyDescent="0.2">
      <c r="A1" s="371" t="s">
        <v>78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08"/>
    </row>
    <row r="2" spans="1:20" ht="20.100000000000001" customHeight="1" x14ac:dyDescent="0.2">
      <c r="A2" s="374" t="s">
        <v>157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09"/>
      <c r="Q2" s="5"/>
      <c r="R2" s="5"/>
      <c r="S2" s="5"/>
      <c r="T2" s="5"/>
    </row>
    <row r="3" spans="1:20" ht="20.100000000000001" customHeight="1" x14ac:dyDescent="0.2">
      <c r="A3" s="378" t="s">
        <v>158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10"/>
      <c r="Q3" s="7"/>
      <c r="R3" s="7"/>
      <c r="S3" s="7"/>
      <c r="T3" s="7"/>
    </row>
    <row r="4" spans="1:20" ht="9.9499999999999993" customHeight="1" x14ac:dyDescent="0.2">
      <c r="A4" s="33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10"/>
      <c r="Q4" s="7"/>
      <c r="R4" s="7"/>
      <c r="S4" s="7"/>
      <c r="T4" s="7"/>
    </row>
    <row r="5" spans="1:20" ht="20.100000000000001" customHeight="1" x14ac:dyDescent="0.2">
      <c r="A5" s="383" t="s">
        <v>159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11"/>
      <c r="Q5" s="8"/>
      <c r="R5" s="8"/>
      <c r="S5" s="8"/>
      <c r="T5" s="8"/>
    </row>
    <row r="6" spans="1:20" ht="20.100000000000001" customHeight="1" x14ac:dyDescent="0.2">
      <c r="A6" s="396" t="s">
        <v>49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8"/>
      <c r="Q6" s="9"/>
      <c r="R6" s="9"/>
      <c r="S6" s="9"/>
      <c r="T6" s="9"/>
    </row>
    <row r="7" spans="1:20" ht="9.9499999999999993" customHeight="1" x14ac:dyDescent="0.2">
      <c r="A7" s="33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296"/>
      <c r="Q7" s="9"/>
      <c r="R7" s="10"/>
      <c r="S7" s="9"/>
      <c r="T7" s="9"/>
    </row>
    <row r="8" spans="1:20" ht="15" customHeight="1" x14ac:dyDescent="0.2">
      <c r="A8" s="399"/>
      <c r="B8" s="370" t="s">
        <v>0</v>
      </c>
      <c r="C8" s="370" t="s">
        <v>62</v>
      </c>
      <c r="D8" s="369" t="s">
        <v>52</v>
      </c>
      <c r="E8" s="369" t="s">
        <v>53</v>
      </c>
      <c r="F8" s="369" t="s">
        <v>15</v>
      </c>
      <c r="G8" s="369" t="s">
        <v>7</v>
      </c>
      <c r="H8" s="369" t="s">
        <v>8</v>
      </c>
      <c r="I8" s="369" t="s">
        <v>9</v>
      </c>
      <c r="J8" s="369" t="s">
        <v>10</v>
      </c>
      <c r="K8" s="369" t="s">
        <v>6</v>
      </c>
      <c r="L8" s="369" t="s">
        <v>5</v>
      </c>
      <c r="M8" s="369" t="s">
        <v>4</v>
      </c>
      <c r="N8" s="369" t="s">
        <v>3</v>
      </c>
      <c r="O8" s="369" t="s">
        <v>2</v>
      </c>
      <c r="P8" s="395" t="s">
        <v>148</v>
      </c>
    </row>
    <row r="9" spans="1:20" ht="15" customHeight="1" x14ac:dyDescent="0.2">
      <c r="A9" s="399"/>
      <c r="B9" s="370"/>
      <c r="C9" s="370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95"/>
    </row>
    <row r="10" spans="1:20" ht="15" customHeight="1" x14ac:dyDescent="0.2">
      <c r="A10" s="401">
        <v>1</v>
      </c>
      <c r="B10" s="400" t="s">
        <v>161</v>
      </c>
      <c r="C10" s="88" t="s">
        <v>36</v>
      </c>
      <c r="D10" s="89">
        <v>48</v>
      </c>
      <c r="E10" s="89">
        <v>48</v>
      </c>
      <c r="F10" s="90">
        <v>100</v>
      </c>
      <c r="G10" s="89">
        <v>20</v>
      </c>
      <c r="H10" s="89">
        <v>17</v>
      </c>
      <c r="I10" s="89">
        <v>18</v>
      </c>
      <c r="J10" s="89">
        <v>23</v>
      </c>
      <c r="K10" s="89">
        <v>46</v>
      </c>
      <c r="L10" s="89">
        <v>48</v>
      </c>
      <c r="M10" s="89">
        <v>52</v>
      </c>
      <c r="N10" s="89">
        <v>16</v>
      </c>
      <c r="O10" s="89">
        <v>0</v>
      </c>
      <c r="P10" s="315">
        <v>49.48</v>
      </c>
    </row>
    <row r="11" spans="1:20" ht="15" customHeight="1" x14ac:dyDescent="0.2">
      <c r="A11" s="401"/>
      <c r="B11" s="400"/>
      <c r="C11" s="88" t="s">
        <v>37</v>
      </c>
      <c r="D11" s="89">
        <v>29</v>
      </c>
      <c r="E11" s="89">
        <v>29</v>
      </c>
      <c r="F11" s="90">
        <v>100</v>
      </c>
      <c r="G11" s="89">
        <v>15</v>
      </c>
      <c r="H11" s="89">
        <v>17</v>
      </c>
      <c r="I11" s="89">
        <v>16</v>
      </c>
      <c r="J11" s="89">
        <v>26</v>
      </c>
      <c r="K11" s="89">
        <v>23</v>
      </c>
      <c r="L11" s="89">
        <v>27</v>
      </c>
      <c r="M11" s="89">
        <v>13</v>
      </c>
      <c r="N11" s="89">
        <v>8</v>
      </c>
      <c r="O11" s="89">
        <v>0</v>
      </c>
      <c r="P11" s="315">
        <v>57.93</v>
      </c>
    </row>
    <row r="12" spans="1:20" ht="15" customHeight="1" x14ac:dyDescent="0.2">
      <c r="A12" s="401"/>
      <c r="B12" s="400"/>
      <c r="C12" s="88" t="s">
        <v>61</v>
      </c>
      <c r="D12" s="89">
        <v>77</v>
      </c>
      <c r="E12" s="89">
        <v>77</v>
      </c>
      <c r="F12" s="90">
        <v>100</v>
      </c>
      <c r="G12" s="89">
        <v>35</v>
      </c>
      <c r="H12" s="89">
        <v>34</v>
      </c>
      <c r="I12" s="89">
        <v>34</v>
      </c>
      <c r="J12" s="89">
        <v>49</v>
      </c>
      <c r="K12" s="89">
        <v>69</v>
      </c>
      <c r="L12" s="89">
        <v>75</v>
      </c>
      <c r="M12" s="89">
        <v>65</v>
      </c>
      <c r="N12" s="89">
        <v>24</v>
      </c>
      <c r="O12" s="89">
        <v>0</v>
      </c>
      <c r="P12" s="315">
        <v>52.66</v>
      </c>
    </row>
    <row r="13" spans="1:20" ht="15" customHeight="1" x14ac:dyDescent="0.2">
      <c r="A13" s="401">
        <v>2</v>
      </c>
      <c r="B13" s="400" t="s">
        <v>164</v>
      </c>
      <c r="C13" s="88" t="s">
        <v>36</v>
      </c>
      <c r="D13" s="89">
        <v>28</v>
      </c>
      <c r="E13" s="89">
        <v>26</v>
      </c>
      <c r="F13" s="90">
        <v>92.86</v>
      </c>
      <c r="G13" s="89">
        <v>2</v>
      </c>
      <c r="H13" s="89">
        <v>6</v>
      </c>
      <c r="I13" s="89">
        <v>16</v>
      </c>
      <c r="J13" s="89">
        <v>15</v>
      </c>
      <c r="K13" s="89">
        <v>32</v>
      </c>
      <c r="L13" s="89">
        <v>25</v>
      </c>
      <c r="M13" s="89">
        <v>26</v>
      </c>
      <c r="N13" s="89">
        <v>16</v>
      </c>
      <c r="O13" s="89">
        <v>2</v>
      </c>
      <c r="P13" s="315">
        <v>44.64</v>
      </c>
    </row>
    <row r="14" spans="1:20" ht="15" customHeight="1" x14ac:dyDescent="0.2">
      <c r="A14" s="401"/>
      <c r="B14" s="400"/>
      <c r="C14" s="88" t="s">
        <v>37</v>
      </c>
      <c r="D14" s="89">
        <v>39</v>
      </c>
      <c r="E14" s="89">
        <v>38</v>
      </c>
      <c r="F14" s="90">
        <v>97.44</v>
      </c>
      <c r="G14" s="89">
        <v>26</v>
      </c>
      <c r="H14" s="89">
        <v>27</v>
      </c>
      <c r="I14" s="89">
        <v>24</v>
      </c>
      <c r="J14" s="89">
        <v>26</v>
      </c>
      <c r="K14" s="89">
        <v>29</v>
      </c>
      <c r="L14" s="89">
        <v>22</v>
      </c>
      <c r="M14" s="89">
        <v>29</v>
      </c>
      <c r="N14" s="89">
        <v>11</v>
      </c>
      <c r="O14" s="89">
        <v>1</v>
      </c>
      <c r="P14" s="315">
        <v>59.1</v>
      </c>
    </row>
    <row r="15" spans="1:20" ht="15" customHeight="1" x14ac:dyDescent="0.2">
      <c r="A15" s="401"/>
      <c r="B15" s="400"/>
      <c r="C15" s="88" t="s">
        <v>61</v>
      </c>
      <c r="D15" s="89">
        <v>67</v>
      </c>
      <c r="E15" s="89">
        <v>64</v>
      </c>
      <c r="F15" s="90">
        <v>95.52</v>
      </c>
      <c r="G15" s="89">
        <v>28</v>
      </c>
      <c r="H15" s="89">
        <v>33</v>
      </c>
      <c r="I15" s="89">
        <v>40</v>
      </c>
      <c r="J15" s="89">
        <v>41</v>
      </c>
      <c r="K15" s="89">
        <v>61</v>
      </c>
      <c r="L15" s="89">
        <v>47</v>
      </c>
      <c r="M15" s="89">
        <v>55</v>
      </c>
      <c r="N15" s="89">
        <v>27</v>
      </c>
      <c r="O15" s="89">
        <v>3</v>
      </c>
      <c r="P15" s="315">
        <v>53.06</v>
      </c>
    </row>
    <row r="16" spans="1:20" ht="15" customHeight="1" x14ac:dyDescent="0.2">
      <c r="A16" s="401">
        <v>3</v>
      </c>
      <c r="B16" s="400" t="s">
        <v>166</v>
      </c>
      <c r="C16" s="88" t="s">
        <v>36</v>
      </c>
      <c r="D16" s="89">
        <v>36</v>
      </c>
      <c r="E16" s="89">
        <v>35</v>
      </c>
      <c r="F16" s="90">
        <v>97.22</v>
      </c>
      <c r="G16" s="89">
        <v>15</v>
      </c>
      <c r="H16" s="89">
        <v>19</v>
      </c>
      <c r="I16" s="89">
        <v>20</v>
      </c>
      <c r="J16" s="89">
        <v>26</v>
      </c>
      <c r="K16" s="89">
        <v>40</v>
      </c>
      <c r="L16" s="89">
        <v>38</v>
      </c>
      <c r="M16" s="89">
        <v>15</v>
      </c>
      <c r="N16" s="89">
        <v>6</v>
      </c>
      <c r="O16" s="89">
        <v>1</v>
      </c>
      <c r="P16" s="315">
        <v>56.46</v>
      </c>
    </row>
    <row r="17" spans="1:16" ht="15" customHeight="1" x14ac:dyDescent="0.2">
      <c r="A17" s="401"/>
      <c r="B17" s="400"/>
      <c r="C17" s="88" t="s">
        <v>37</v>
      </c>
      <c r="D17" s="89">
        <v>34</v>
      </c>
      <c r="E17" s="89">
        <v>34</v>
      </c>
      <c r="F17" s="90">
        <v>100</v>
      </c>
      <c r="G17" s="89">
        <v>14</v>
      </c>
      <c r="H17" s="89">
        <v>23</v>
      </c>
      <c r="I17" s="89">
        <v>25</v>
      </c>
      <c r="J17" s="89">
        <v>30</v>
      </c>
      <c r="K17" s="89">
        <v>24</v>
      </c>
      <c r="L17" s="89">
        <v>35</v>
      </c>
      <c r="M17" s="89">
        <v>17</v>
      </c>
      <c r="N17" s="89">
        <v>2</v>
      </c>
      <c r="O17" s="89">
        <v>0</v>
      </c>
      <c r="P17" s="315">
        <v>59.56</v>
      </c>
    </row>
    <row r="18" spans="1:16" ht="15" customHeight="1" x14ac:dyDescent="0.2">
      <c r="A18" s="401"/>
      <c r="B18" s="400"/>
      <c r="C18" s="88" t="s">
        <v>61</v>
      </c>
      <c r="D18" s="89">
        <v>70</v>
      </c>
      <c r="E18" s="89">
        <v>69</v>
      </c>
      <c r="F18" s="90">
        <v>98.57</v>
      </c>
      <c r="G18" s="89">
        <v>29</v>
      </c>
      <c r="H18" s="89">
        <v>42</v>
      </c>
      <c r="I18" s="89">
        <v>45</v>
      </c>
      <c r="J18" s="89">
        <v>56</v>
      </c>
      <c r="K18" s="89">
        <v>64</v>
      </c>
      <c r="L18" s="89">
        <v>73</v>
      </c>
      <c r="M18" s="89">
        <v>32</v>
      </c>
      <c r="N18" s="89">
        <v>8</v>
      </c>
      <c r="O18" s="89">
        <v>1</v>
      </c>
      <c r="P18" s="315">
        <v>57.96</v>
      </c>
    </row>
    <row r="19" spans="1:16" ht="15" customHeight="1" x14ac:dyDescent="0.2">
      <c r="A19" s="401">
        <v>4</v>
      </c>
      <c r="B19" s="400" t="s">
        <v>167</v>
      </c>
      <c r="C19" s="88" t="s">
        <v>36</v>
      </c>
      <c r="D19" s="89">
        <v>34</v>
      </c>
      <c r="E19" s="89">
        <v>34</v>
      </c>
      <c r="F19" s="90">
        <v>100</v>
      </c>
      <c r="G19" s="89">
        <v>18</v>
      </c>
      <c r="H19" s="89">
        <v>21</v>
      </c>
      <c r="I19" s="89">
        <v>27</v>
      </c>
      <c r="J19" s="89">
        <v>23</v>
      </c>
      <c r="K19" s="89">
        <v>31</v>
      </c>
      <c r="L19" s="89">
        <v>25</v>
      </c>
      <c r="M19" s="89">
        <v>17</v>
      </c>
      <c r="N19" s="89">
        <v>8</v>
      </c>
      <c r="O19" s="89">
        <v>0</v>
      </c>
      <c r="P19" s="315">
        <v>59.49</v>
      </c>
    </row>
    <row r="20" spans="1:16" ht="15" customHeight="1" x14ac:dyDescent="0.2">
      <c r="A20" s="401"/>
      <c r="B20" s="400"/>
      <c r="C20" s="88" t="s">
        <v>37</v>
      </c>
      <c r="D20" s="89">
        <v>47</v>
      </c>
      <c r="E20" s="89">
        <v>47</v>
      </c>
      <c r="F20" s="90">
        <v>100</v>
      </c>
      <c r="G20" s="89">
        <v>26</v>
      </c>
      <c r="H20" s="89">
        <v>28</v>
      </c>
      <c r="I20" s="89">
        <v>37</v>
      </c>
      <c r="J20" s="89">
        <v>34</v>
      </c>
      <c r="K20" s="89">
        <v>47</v>
      </c>
      <c r="L20" s="89">
        <v>30</v>
      </c>
      <c r="M20" s="89">
        <v>24</v>
      </c>
      <c r="N20" s="89">
        <v>9</v>
      </c>
      <c r="O20" s="89">
        <v>0</v>
      </c>
      <c r="P20" s="315">
        <v>60.16</v>
      </c>
    </row>
    <row r="21" spans="1:16" ht="15" customHeight="1" x14ac:dyDescent="0.2">
      <c r="A21" s="401"/>
      <c r="B21" s="400"/>
      <c r="C21" s="88" t="s">
        <v>61</v>
      </c>
      <c r="D21" s="89">
        <v>81</v>
      </c>
      <c r="E21" s="89">
        <v>81</v>
      </c>
      <c r="F21" s="90">
        <v>100</v>
      </c>
      <c r="G21" s="89">
        <v>44</v>
      </c>
      <c r="H21" s="89">
        <v>49</v>
      </c>
      <c r="I21" s="89">
        <v>64</v>
      </c>
      <c r="J21" s="89">
        <v>57</v>
      </c>
      <c r="K21" s="89">
        <v>78</v>
      </c>
      <c r="L21" s="89">
        <v>55</v>
      </c>
      <c r="M21" s="89">
        <v>41</v>
      </c>
      <c r="N21" s="89">
        <v>17</v>
      </c>
      <c r="O21" s="89">
        <v>0</v>
      </c>
      <c r="P21" s="315">
        <v>59.88</v>
      </c>
    </row>
    <row r="22" spans="1:16" ht="15" customHeight="1" x14ac:dyDescent="0.2">
      <c r="A22" s="401">
        <v>5</v>
      </c>
      <c r="B22" s="400" t="s">
        <v>168</v>
      </c>
      <c r="C22" s="88" t="s">
        <v>36</v>
      </c>
      <c r="D22" s="89">
        <v>78</v>
      </c>
      <c r="E22" s="89">
        <v>77</v>
      </c>
      <c r="F22" s="90">
        <v>98.72</v>
      </c>
      <c r="G22" s="89">
        <v>40</v>
      </c>
      <c r="H22" s="89">
        <v>54</v>
      </c>
      <c r="I22" s="89">
        <v>56</v>
      </c>
      <c r="J22" s="89">
        <v>67</v>
      </c>
      <c r="K22" s="89">
        <v>53</v>
      </c>
      <c r="L22" s="89">
        <v>54</v>
      </c>
      <c r="M22" s="89">
        <v>43</v>
      </c>
      <c r="N22" s="89">
        <v>22</v>
      </c>
      <c r="O22" s="89">
        <v>1</v>
      </c>
      <c r="P22" s="315">
        <v>59.33</v>
      </c>
    </row>
    <row r="23" spans="1:16" ht="15" customHeight="1" x14ac:dyDescent="0.2">
      <c r="A23" s="401"/>
      <c r="B23" s="400"/>
      <c r="C23" s="88" t="s">
        <v>37</v>
      </c>
      <c r="D23" s="89">
        <v>66</v>
      </c>
      <c r="E23" s="89">
        <v>66</v>
      </c>
      <c r="F23" s="90">
        <v>100</v>
      </c>
      <c r="G23" s="89">
        <v>65</v>
      </c>
      <c r="H23" s="89">
        <v>40</v>
      </c>
      <c r="I23" s="89">
        <v>39</v>
      </c>
      <c r="J23" s="89">
        <v>60</v>
      </c>
      <c r="K23" s="89">
        <v>57</v>
      </c>
      <c r="L23" s="89">
        <v>37</v>
      </c>
      <c r="M23" s="89">
        <v>24</v>
      </c>
      <c r="N23" s="89">
        <v>8</v>
      </c>
      <c r="O23" s="89">
        <v>0</v>
      </c>
      <c r="P23" s="315">
        <v>65.489999999999995</v>
      </c>
    </row>
    <row r="24" spans="1:16" ht="15" customHeight="1" x14ac:dyDescent="0.2">
      <c r="A24" s="401"/>
      <c r="B24" s="400"/>
      <c r="C24" s="88" t="s">
        <v>61</v>
      </c>
      <c r="D24" s="89">
        <v>144</v>
      </c>
      <c r="E24" s="89">
        <v>143</v>
      </c>
      <c r="F24" s="90">
        <v>99.31</v>
      </c>
      <c r="G24" s="89">
        <v>105</v>
      </c>
      <c r="H24" s="89">
        <v>94</v>
      </c>
      <c r="I24" s="89">
        <v>95</v>
      </c>
      <c r="J24" s="89">
        <v>127</v>
      </c>
      <c r="K24" s="89">
        <v>110</v>
      </c>
      <c r="L24" s="89">
        <v>91</v>
      </c>
      <c r="M24" s="89">
        <v>67</v>
      </c>
      <c r="N24" s="89">
        <v>30</v>
      </c>
      <c r="O24" s="89">
        <v>1</v>
      </c>
      <c r="P24" s="315">
        <v>62.15</v>
      </c>
    </row>
    <row r="25" spans="1:16" ht="15" customHeight="1" x14ac:dyDescent="0.2">
      <c r="A25" s="401">
        <v>6</v>
      </c>
      <c r="B25" s="400" t="s">
        <v>169</v>
      </c>
      <c r="C25" s="88" t="s">
        <v>36</v>
      </c>
      <c r="D25" s="89">
        <v>33</v>
      </c>
      <c r="E25" s="89">
        <v>33</v>
      </c>
      <c r="F25" s="90">
        <v>100</v>
      </c>
      <c r="G25" s="89">
        <v>15</v>
      </c>
      <c r="H25" s="89">
        <v>27</v>
      </c>
      <c r="I25" s="89">
        <v>19</v>
      </c>
      <c r="J25" s="89">
        <v>18</v>
      </c>
      <c r="K25" s="89">
        <v>26</v>
      </c>
      <c r="L25" s="89">
        <v>29</v>
      </c>
      <c r="M25" s="89">
        <v>21</v>
      </c>
      <c r="N25" s="89">
        <v>10</v>
      </c>
      <c r="O25" s="89">
        <v>0</v>
      </c>
      <c r="P25" s="315">
        <v>57.27</v>
      </c>
    </row>
    <row r="26" spans="1:16" ht="15" customHeight="1" x14ac:dyDescent="0.2">
      <c r="A26" s="401"/>
      <c r="B26" s="400"/>
      <c r="C26" s="88" t="s">
        <v>37</v>
      </c>
      <c r="D26" s="89">
        <v>27</v>
      </c>
      <c r="E26" s="89">
        <v>27</v>
      </c>
      <c r="F26" s="90">
        <v>100</v>
      </c>
      <c r="G26" s="89">
        <v>15</v>
      </c>
      <c r="H26" s="89">
        <v>19</v>
      </c>
      <c r="I26" s="89">
        <v>16</v>
      </c>
      <c r="J26" s="89">
        <v>15</v>
      </c>
      <c r="K26" s="89">
        <v>25</v>
      </c>
      <c r="L26" s="89">
        <v>18</v>
      </c>
      <c r="M26" s="89">
        <v>20</v>
      </c>
      <c r="N26" s="89">
        <v>7</v>
      </c>
      <c r="O26" s="89">
        <v>0</v>
      </c>
      <c r="P26" s="315">
        <v>57.87</v>
      </c>
    </row>
    <row r="27" spans="1:16" ht="15" customHeight="1" x14ac:dyDescent="0.2">
      <c r="A27" s="401"/>
      <c r="B27" s="400"/>
      <c r="C27" s="88" t="s">
        <v>61</v>
      </c>
      <c r="D27" s="89">
        <v>60</v>
      </c>
      <c r="E27" s="89">
        <v>60</v>
      </c>
      <c r="F27" s="90">
        <v>100</v>
      </c>
      <c r="G27" s="89">
        <v>30</v>
      </c>
      <c r="H27" s="89">
        <v>46</v>
      </c>
      <c r="I27" s="89">
        <v>35</v>
      </c>
      <c r="J27" s="89">
        <v>33</v>
      </c>
      <c r="K27" s="89">
        <v>51</v>
      </c>
      <c r="L27" s="89">
        <v>47</v>
      </c>
      <c r="M27" s="89">
        <v>41</v>
      </c>
      <c r="N27" s="89">
        <v>17</v>
      </c>
      <c r="O27" s="89">
        <v>0</v>
      </c>
      <c r="P27" s="315">
        <v>57.54</v>
      </c>
    </row>
    <row r="28" spans="1:16" ht="15" customHeight="1" x14ac:dyDescent="0.2">
      <c r="A28" s="401">
        <v>7</v>
      </c>
      <c r="B28" s="400" t="s">
        <v>170</v>
      </c>
      <c r="C28" s="88" t="s">
        <v>36</v>
      </c>
      <c r="D28" s="89">
        <v>21</v>
      </c>
      <c r="E28" s="89">
        <v>21</v>
      </c>
      <c r="F28" s="90">
        <v>100</v>
      </c>
      <c r="G28" s="89">
        <v>9</v>
      </c>
      <c r="H28" s="89">
        <v>19</v>
      </c>
      <c r="I28" s="89">
        <v>22</v>
      </c>
      <c r="J28" s="89">
        <v>17</v>
      </c>
      <c r="K28" s="89">
        <v>12</v>
      </c>
      <c r="L28" s="89">
        <v>19</v>
      </c>
      <c r="M28" s="89">
        <v>7</v>
      </c>
      <c r="N28" s="89">
        <v>0</v>
      </c>
      <c r="O28" s="89">
        <v>0</v>
      </c>
      <c r="P28" s="315">
        <v>64.400000000000006</v>
      </c>
    </row>
    <row r="29" spans="1:16" ht="15" customHeight="1" x14ac:dyDescent="0.2">
      <c r="A29" s="401"/>
      <c r="B29" s="400"/>
      <c r="C29" s="88" t="s">
        <v>37</v>
      </c>
      <c r="D29" s="89">
        <v>22</v>
      </c>
      <c r="E29" s="89">
        <v>22</v>
      </c>
      <c r="F29" s="90">
        <v>100</v>
      </c>
      <c r="G29" s="89">
        <v>12</v>
      </c>
      <c r="H29" s="89">
        <v>13</v>
      </c>
      <c r="I29" s="89">
        <v>15</v>
      </c>
      <c r="J29" s="89">
        <v>14</v>
      </c>
      <c r="K29" s="89">
        <v>28</v>
      </c>
      <c r="L29" s="89">
        <v>14</v>
      </c>
      <c r="M29" s="89">
        <v>11</v>
      </c>
      <c r="N29" s="89">
        <v>3</v>
      </c>
      <c r="O29" s="89">
        <v>0</v>
      </c>
      <c r="P29" s="315">
        <v>59.77</v>
      </c>
    </row>
    <row r="30" spans="1:16" ht="15" customHeight="1" x14ac:dyDescent="0.2">
      <c r="A30" s="401"/>
      <c r="B30" s="400"/>
      <c r="C30" s="88" t="s">
        <v>61</v>
      </c>
      <c r="D30" s="89">
        <v>43</v>
      </c>
      <c r="E30" s="89">
        <v>43</v>
      </c>
      <c r="F30" s="90">
        <v>100</v>
      </c>
      <c r="G30" s="89">
        <v>21</v>
      </c>
      <c r="H30" s="89">
        <v>32</v>
      </c>
      <c r="I30" s="89">
        <v>37</v>
      </c>
      <c r="J30" s="89">
        <v>31</v>
      </c>
      <c r="K30" s="89">
        <v>40</v>
      </c>
      <c r="L30" s="89">
        <v>33</v>
      </c>
      <c r="M30" s="89">
        <v>18</v>
      </c>
      <c r="N30" s="89">
        <v>3</v>
      </c>
      <c r="O30" s="89">
        <v>0</v>
      </c>
      <c r="P30" s="315">
        <v>62.03</v>
      </c>
    </row>
    <row r="31" spans="1:16" ht="15" customHeight="1" x14ac:dyDescent="0.2">
      <c r="A31" s="401">
        <v>8</v>
      </c>
      <c r="B31" s="400" t="s">
        <v>171</v>
      </c>
      <c r="C31" s="88" t="s">
        <v>36</v>
      </c>
      <c r="D31" s="89">
        <v>28</v>
      </c>
      <c r="E31" s="89">
        <v>28</v>
      </c>
      <c r="F31" s="90">
        <v>100</v>
      </c>
      <c r="G31" s="89">
        <v>13</v>
      </c>
      <c r="H31" s="89">
        <v>14</v>
      </c>
      <c r="I31" s="89">
        <v>14</v>
      </c>
      <c r="J31" s="89">
        <v>15</v>
      </c>
      <c r="K31" s="89">
        <v>18</v>
      </c>
      <c r="L31" s="89">
        <v>20</v>
      </c>
      <c r="M31" s="89">
        <v>26</v>
      </c>
      <c r="N31" s="89">
        <v>20</v>
      </c>
      <c r="O31" s="89">
        <v>0</v>
      </c>
      <c r="P31" s="315">
        <v>50.45</v>
      </c>
    </row>
    <row r="32" spans="1:16" ht="15" customHeight="1" x14ac:dyDescent="0.2">
      <c r="A32" s="401"/>
      <c r="B32" s="400"/>
      <c r="C32" s="88" t="s">
        <v>37</v>
      </c>
      <c r="D32" s="89">
        <v>33</v>
      </c>
      <c r="E32" s="89">
        <v>28</v>
      </c>
      <c r="F32" s="90">
        <v>84.85</v>
      </c>
      <c r="G32" s="89">
        <v>4</v>
      </c>
      <c r="H32" s="89">
        <v>15</v>
      </c>
      <c r="I32" s="89">
        <v>21</v>
      </c>
      <c r="J32" s="89">
        <v>27</v>
      </c>
      <c r="K32" s="89">
        <v>19</v>
      </c>
      <c r="L32" s="89">
        <v>23</v>
      </c>
      <c r="M32" s="89">
        <v>25</v>
      </c>
      <c r="N32" s="89">
        <v>26</v>
      </c>
      <c r="O32" s="89">
        <v>5</v>
      </c>
      <c r="P32" s="315">
        <v>46.89</v>
      </c>
    </row>
    <row r="33" spans="1:16" ht="15" customHeight="1" x14ac:dyDescent="0.2">
      <c r="A33" s="401"/>
      <c r="B33" s="400"/>
      <c r="C33" s="88" t="s">
        <v>61</v>
      </c>
      <c r="D33" s="89">
        <v>61</v>
      </c>
      <c r="E33" s="89">
        <v>56</v>
      </c>
      <c r="F33" s="90">
        <v>91.8</v>
      </c>
      <c r="G33" s="89">
        <v>17</v>
      </c>
      <c r="H33" s="89">
        <v>29</v>
      </c>
      <c r="I33" s="89">
        <v>35</v>
      </c>
      <c r="J33" s="89">
        <v>42</v>
      </c>
      <c r="K33" s="89">
        <v>37</v>
      </c>
      <c r="L33" s="89">
        <v>43</v>
      </c>
      <c r="M33" s="89">
        <v>51</v>
      </c>
      <c r="N33" s="89">
        <v>46</v>
      </c>
      <c r="O33" s="89">
        <v>5</v>
      </c>
      <c r="P33" s="315">
        <v>48.52</v>
      </c>
    </row>
    <row r="34" spans="1:16" ht="15" customHeight="1" x14ac:dyDescent="0.2">
      <c r="A34" s="401">
        <v>9</v>
      </c>
      <c r="B34" s="400" t="s">
        <v>172</v>
      </c>
      <c r="C34" s="88" t="s">
        <v>36</v>
      </c>
      <c r="D34" s="89">
        <v>18</v>
      </c>
      <c r="E34" s="89">
        <v>17</v>
      </c>
      <c r="F34" s="90">
        <v>94.44</v>
      </c>
      <c r="G34" s="89">
        <v>5</v>
      </c>
      <c r="H34" s="89">
        <v>5</v>
      </c>
      <c r="I34" s="89">
        <v>11</v>
      </c>
      <c r="J34" s="89">
        <v>11</v>
      </c>
      <c r="K34" s="89">
        <v>19</v>
      </c>
      <c r="L34" s="89">
        <v>17</v>
      </c>
      <c r="M34" s="89">
        <v>15</v>
      </c>
      <c r="N34" s="89">
        <v>6</v>
      </c>
      <c r="O34" s="89">
        <v>1</v>
      </c>
      <c r="P34" s="315">
        <v>49.86</v>
      </c>
    </row>
    <row r="35" spans="1:16" ht="15" customHeight="1" x14ac:dyDescent="0.2">
      <c r="A35" s="401"/>
      <c r="B35" s="400"/>
      <c r="C35" s="88" t="s">
        <v>37</v>
      </c>
      <c r="D35" s="89">
        <v>20</v>
      </c>
      <c r="E35" s="89">
        <v>20</v>
      </c>
      <c r="F35" s="90">
        <v>100</v>
      </c>
      <c r="G35" s="89">
        <v>17</v>
      </c>
      <c r="H35" s="89">
        <v>18</v>
      </c>
      <c r="I35" s="89">
        <v>10</v>
      </c>
      <c r="J35" s="89">
        <v>18</v>
      </c>
      <c r="K35" s="89">
        <v>11</v>
      </c>
      <c r="L35" s="89">
        <v>10</v>
      </c>
      <c r="M35" s="89">
        <v>12</v>
      </c>
      <c r="N35" s="89">
        <v>4</v>
      </c>
      <c r="O35" s="89">
        <v>0</v>
      </c>
      <c r="P35" s="315">
        <v>64.25</v>
      </c>
    </row>
    <row r="36" spans="1:16" ht="15" customHeight="1" x14ac:dyDescent="0.2">
      <c r="A36" s="401"/>
      <c r="B36" s="400"/>
      <c r="C36" s="88" t="s">
        <v>61</v>
      </c>
      <c r="D36" s="89">
        <v>38</v>
      </c>
      <c r="E36" s="89">
        <v>37</v>
      </c>
      <c r="F36" s="90">
        <v>97.37</v>
      </c>
      <c r="G36" s="89">
        <v>22</v>
      </c>
      <c r="H36" s="89">
        <v>23</v>
      </c>
      <c r="I36" s="89">
        <v>21</v>
      </c>
      <c r="J36" s="89">
        <v>29</v>
      </c>
      <c r="K36" s="89">
        <v>30</v>
      </c>
      <c r="L36" s="89">
        <v>27</v>
      </c>
      <c r="M36" s="89">
        <v>27</v>
      </c>
      <c r="N36" s="89">
        <v>10</v>
      </c>
      <c r="O36" s="89">
        <v>1</v>
      </c>
      <c r="P36" s="315">
        <v>57.43</v>
      </c>
    </row>
    <row r="37" spans="1:16" ht="15" customHeight="1" x14ac:dyDescent="0.2">
      <c r="A37" s="401">
        <v>10</v>
      </c>
      <c r="B37" s="400" t="s">
        <v>173</v>
      </c>
      <c r="C37" s="88" t="s">
        <v>36</v>
      </c>
      <c r="D37" s="89">
        <v>41</v>
      </c>
      <c r="E37" s="89">
        <v>41</v>
      </c>
      <c r="F37" s="90">
        <v>100</v>
      </c>
      <c r="G37" s="89">
        <v>17</v>
      </c>
      <c r="H37" s="89">
        <v>18</v>
      </c>
      <c r="I37" s="89">
        <v>32</v>
      </c>
      <c r="J37" s="89">
        <v>33</v>
      </c>
      <c r="K37" s="89">
        <v>33</v>
      </c>
      <c r="L37" s="89">
        <v>30</v>
      </c>
      <c r="M37" s="89">
        <v>33</v>
      </c>
      <c r="N37" s="89">
        <v>9</v>
      </c>
      <c r="O37" s="89">
        <v>0</v>
      </c>
      <c r="P37" s="315">
        <v>55.85</v>
      </c>
    </row>
    <row r="38" spans="1:16" ht="15" customHeight="1" x14ac:dyDescent="0.2">
      <c r="A38" s="401"/>
      <c r="B38" s="400"/>
      <c r="C38" s="88" t="s">
        <v>37</v>
      </c>
      <c r="D38" s="89">
        <v>31</v>
      </c>
      <c r="E38" s="89">
        <v>31</v>
      </c>
      <c r="F38" s="90">
        <v>100</v>
      </c>
      <c r="G38" s="89">
        <v>25</v>
      </c>
      <c r="H38" s="89">
        <v>12</v>
      </c>
      <c r="I38" s="89">
        <v>21</v>
      </c>
      <c r="J38" s="89">
        <v>17</v>
      </c>
      <c r="K38" s="89">
        <v>31</v>
      </c>
      <c r="L38" s="89">
        <v>20</v>
      </c>
      <c r="M38" s="89">
        <v>22</v>
      </c>
      <c r="N38" s="89">
        <v>7</v>
      </c>
      <c r="O38" s="89">
        <v>0</v>
      </c>
      <c r="P38" s="315">
        <v>58.87</v>
      </c>
    </row>
    <row r="39" spans="1:16" ht="15" customHeight="1" x14ac:dyDescent="0.2">
      <c r="A39" s="401"/>
      <c r="B39" s="400"/>
      <c r="C39" s="88" t="s">
        <v>61</v>
      </c>
      <c r="D39" s="89">
        <v>72</v>
      </c>
      <c r="E39" s="89">
        <v>72</v>
      </c>
      <c r="F39" s="90">
        <v>100</v>
      </c>
      <c r="G39" s="89">
        <v>42</v>
      </c>
      <c r="H39" s="89">
        <v>30</v>
      </c>
      <c r="I39" s="89">
        <v>53</v>
      </c>
      <c r="J39" s="89">
        <v>50</v>
      </c>
      <c r="K39" s="89">
        <v>64</v>
      </c>
      <c r="L39" s="89">
        <v>50</v>
      </c>
      <c r="M39" s="89">
        <v>55</v>
      </c>
      <c r="N39" s="89">
        <v>16</v>
      </c>
      <c r="O39" s="89">
        <v>0</v>
      </c>
      <c r="P39" s="315">
        <v>57.15</v>
      </c>
    </row>
    <row r="40" spans="1:16" ht="15" customHeight="1" x14ac:dyDescent="0.2">
      <c r="A40" s="401">
        <v>11</v>
      </c>
      <c r="B40" s="400" t="s">
        <v>174</v>
      </c>
      <c r="C40" s="88" t="s">
        <v>36</v>
      </c>
      <c r="D40" s="89">
        <v>99</v>
      </c>
      <c r="E40" s="89">
        <v>99</v>
      </c>
      <c r="F40" s="90">
        <v>100</v>
      </c>
      <c r="G40" s="89">
        <v>49</v>
      </c>
      <c r="H40" s="89">
        <v>59</v>
      </c>
      <c r="I40" s="89">
        <v>58</v>
      </c>
      <c r="J40" s="89">
        <v>92</v>
      </c>
      <c r="K40" s="89">
        <v>98</v>
      </c>
      <c r="L40" s="89">
        <v>81</v>
      </c>
      <c r="M40" s="89">
        <v>42</v>
      </c>
      <c r="N40" s="89">
        <v>16</v>
      </c>
      <c r="O40" s="89">
        <v>0</v>
      </c>
      <c r="P40" s="315">
        <v>59.29</v>
      </c>
    </row>
    <row r="41" spans="1:16" ht="15" customHeight="1" x14ac:dyDescent="0.2">
      <c r="A41" s="401"/>
      <c r="B41" s="400"/>
      <c r="C41" s="88" t="s">
        <v>37</v>
      </c>
      <c r="D41" s="89">
        <v>80</v>
      </c>
      <c r="E41" s="89">
        <v>80</v>
      </c>
      <c r="F41" s="90">
        <v>100</v>
      </c>
      <c r="G41" s="89">
        <v>59</v>
      </c>
      <c r="H41" s="89">
        <v>63</v>
      </c>
      <c r="I41" s="89">
        <v>78</v>
      </c>
      <c r="J41" s="89">
        <v>64</v>
      </c>
      <c r="K41" s="89">
        <v>60</v>
      </c>
      <c r="L41" s="89">
        <v>42</v>
      </c>
      <c r="M41" s="89">
        <v>28</v>
      </c>
      <c r="N41" s="89">
        <v>6</v>
      </c>
      <c r="O41" s="89">
        <v>0</v>
      </c>
      <c r="P41" s="315">
        <v>66.53</v>
      </c>
    </row>
    <row r="42" spans="1:16" ht="15" customHeight="1" x14ac:dyDescent="0.2">
      <c r="A42" s="401"/>
      <c r="B42" s="400"/>
      <c r="C42" s="88" t="s">
        <v>61</v>
      </c>
      <c r="D42" s="89">
        <v>179</v>
      </c>
      <c r="E42" s="89">
        <v>179</v>
      </c>
      <c r="F42" s="90">
        <v>100</v>
      </c>
      <c r="G42" s="89">
        <v>108</v>
      </c>
      <c r="H42" s="89">
        <v>122</v>
      </c>
      <c r="I42" s="89">
        <v>136</v>
      </c>
      <c r="J42" s="89">
        <v>156</v>
      </c>
      <c r="K42" s="89">
        <v>158</v>
      </c>
      <c r="L42" s="89">
        <v>123</v>
      </c>
      <c r="M42" s="89">
        <v>70</v>
      </c>
      <c r="N42" s="89">
        <v>22</v>
      </c>
      <c r="O42" s="89">
        <v>0</v>
      </c>
      <c r="P42" s="315">
        <v>62.53</v>
      </c>
    </row>
    <row r="43" spans="1:16" ht="15" customHeight="1" x14ac:dyDescent="0.2">
      <c r="A43" s="401">
        <v>12</v>
      </c>
      <c r="B43" s="400" t="s">
        <v>175</v>
      </c>
      <c r="C43" s="88" t="s">
        <v>36</v>
      </c>
      <c r="D43" s="89">
        <v>53</v>
      </c>
      <c r="E43" s="89">
        <v>51</v>
      </c>
      <c r="F43" s="90">
        <v>96.23</v>
      </c>
      <c r="G43" s="89">
        <v>7</v>
      </c>
      <c r="H43" s="89">
        <v>21</v>
      </c>
      <c r="I43" s="89">
        <v>30</v>
      </c>
      <c r="J43" s="89">
        <v>32</v>
      </c>
      <c r="K43" s="89">
        <v>49</v>
      </c>
      <c r="L43" s="89">
        <v>54</v>
      </c>
      <c r="M43" s="89">
        <v>49</v>
      </c>
      <c r="N43" s="89">
        <v>21</v>
      </c>
      <c r="O43" s="89">
        <v>2</v>
      </c>
      <c r="P43" s="315">
        <v>48.11</v>
      </c>
    </row>
    <row r="44" spans="1:16" ht="15" customHeight="1" x14ac:dyDescent="0.2">
      <c r="A44" s="401"/>
      <c r="B44" s="400"/>
      <c r="C44" s="88" t="s">
        <v>37</v>
      </c>
      <c r="D44" s="89">
        <v>42</v>
      </c>
      <c r="E44" s="89">
        <v>40</v>
      </c>
      <c r="F44" s="90">
        <v>95.24</v>
      </c>
      <c r="G44" s="89">
        <v>9</v>
      </c>
      <c r="H44" s="89">
        <v>19</v>
      </c>
      <c r="I44" s="89">
        <v>23</v>
      </c>
      <c r="J44" s="89">
        <v>28</v>
      </c>
      <c r="K44" s="89">
        <v>36</v>
      </c>
      <c r="L44" s="89">
        <v>43</v>
      </c>
      <c r="M44" s="89">
        <v>32</v>
      </c>
      <c r="N44" s="89">
        <v>18</v>
      </c>
      <c r="O44" s="89">
        <v>2</v>
      </c>
      <c r="P44" s="315">
        <v>49.88</v>
      </c>
    </row>
    <row r="45" spans="1:16" ht="15" customHeight="1" x14ac:dyDescent="0.2">
      <c r="A45" s="401"/>
      <c r="B45" s="400"/>
      <c r="C45" s="88" t="s">
        <v>61</v>
      </c>
      <c r="D45" s="89">
        <v>95</v>
      </c>
      <c r="E45" s="89">
        <v>91</v>
      </c>
      <c r="F45" s="90">
        <v>95.79</v>
      </c>
      <c r="G45" s="89">
        <v>16</v>
      </c>
      <c r="H45" s="89">
        <v>40</v>
      </c>
      <c r="I45" s="89">
        <v>53</v>
      </c>
      <c r="J45" s="89">
        <v>60</v>
      </c>
      <c r="K45" s="89">
        <v>85</v>
      </c>
      <c r="L45" s="89">
        <v>97</v>
      </c>
      <c r="M45" s="89">
        <v>81</v>
      </c>
      <c r="N45" s="89">
        <v>39</v>
      </c>
      <c r="O45" s="89">
        <v>4</v>
      </c>
      <c r="P45" s="315">
        <v>48.89</v>
      </c>
    </row>
    <row r="46" spans="1:16" ht="15" customHeight="1" x14ac:dyDescent="0.2">
      <c r="A46" s="401">
        <v>13</v>
      </c>
      <c r="B46" s="400" t="s">
        <v>176</v>
      </c>
      <c r="C46" s="88" t="s">
        <v>36</v>
      </c>
      <c r="D46" s="89">
        <v>40</v>
      </c>
      <c r="E46" s="89">
        <v>37</v>
      </c>
      <c r="F46" s="90">
        <v>92.5</v>
      </c>
      <c r="G46" s="89">
        <v>16</v>
      </c>
      <c r="H46" s="89">
        <v>28</v>
      </c>
      <c r="I46" s="89">
        <v>16</v>
      </c>
      <c r="J46" s="89">
        <v>26</v>
      </c>
      <c r="K46" s="89">
        <v>22</v>
      </c>
      <c r="L46" s="89">
        <v>27</v>
      </c>
      <c r="M46" s="89">
        <v>37</v>
      </c>
      <c r="N46" s="89">
        <v>25</v>
      </c>
      <c r="O46" s="89">
        <v>3</v>
      </c>
      <c r="P46" s="315">
        <v>51.13</v>
      </c>
    </row>
    <row r="47" spans="1:16" ht="15" customHeight="1" x14ac:dyDescent="0.2">
      <c r="A47" s="401"/>
      <c r="B47" s="400"/>
      <c r="C47" s="88" t="s">
        <v>37</v>
      </c>
      <c r="D47" s="89">
        <v>40</v>
      </c>
      <c r="E47" s="89">
        <v>39</v>
      </c>
      <c r="F47" s="90">
        <v>97.5</v>
      </c>
      <c r="G47" s="89">
        <v>26</v>
      </c>
      <c r="H47" s="89">
        <v>28</v>
      </c>
      <c r="I47" s="89">
        <v>37</v>
      </c>
      <c r="J47" s="89">
        <v>31</v>
      </c>
      <c r="K47" s="89">
        <v>26</v>
      </c>
      <c r="L47" s="89">
        <v>21</v>
      </c>
      <c r="M47" s="89">
        <v>22</v>
      </c>
      <c r="N47" s="89">
        <v>8</v>
      </c>
      <c r="O47" s="89">
        <v>1</v>
      </c>
      <c r="P47" s="315">
        <v>62.5</v>
      </c>
    </row>
    <row r="48" spans="1:16" ht="15" customHeight="1" x14ac:dyDescent="0.2">
      <c r="A48" s="401"/>
      <c r="B48" s="400"/>
      <c r="C48" s="88" t="s">
        <v>61</v>
      </c>
      <c r="D48" s="89">
        <v>80</v>
      </c>
      <c r="E48" s="89">
        <v>76</v>
      </c>
      <c r="F48" s="90">
        <v>95</v>
      </c>
      <c r="G48" s="89">
        <v>42</v>
      </c>
      <c r="H48" s="89">
        <v>56</v>
      </c>
      <c r="I48" s="89">
        <v>53</v>
      </c>
      <c r="J48" s="89">
        <v>57</v>
      </c>
      <c r="K48" s="89">
        <v>48</v>
      </c>
      <c r="L48" s="89">
        <v>48</v>
      </c>
      <c r="M48" s="89">
        <v>59</v>
      </c>
      <c r="N48" s="89">
        <v>33</v>
      </c>
      <c r="O48" s="89">
        <v>4</v>
      </c>
      <c r="P48" s="315">
        <v>56.81</v>
      </c>
    </row>
    <row r="49" spans="1:16" ht="15" customHeight="1" x14ac:dyDescent="0.2">
      <c r="A49" s="401">
        <v>14</v>
      </c>
      <c r="B49" s="400" t="s">
        <v>177</v>
      </c>
      <c r="C49" s="88" t="s">
        <v>36</v>
      </c>
      <c r="D49" s="89">
        <v>31</v>
      </c>
      <c r="E49" s="89">
        <v>31</v>
      </c>
      <c r="F49" s="90">
        <v>100</v>
      </c>
      <c r="G49" s="89">
        <v>30</v>
      </c>
      <c r="H49" s="89">
        <v>28</v>
      </c>
      <c r="I49" s="89">
        <v>26</v>
      </c>
      <c r="J49" s="89">
        <v>22</v>
      </c>
      <c r="K49" s="89">
        <v>5</v>
      </c>
      <c r="L49" s="89">
        <v>21</v>
      </c>
      <c r="M49" s="89">
        <v>15</v>
      </c>
      <c r="N49" s="89">
        <v>8</v>
      </c>
      <c r="O49" s="89">
        <v>0</v>
      </c>
      <c r="P49" s="315">
        <v>66.37</v>
      </c>
    </row>
    <row r="50" spans="1:16" ht="15" customHeight="1" x14ac:dyDescent="0.2">
      <c r="A50" s="401"/>
      <c r="B50" s="400"/>
      <c r="C50" s="88" t="s">
        <v>37</v>
      </c>
      <c r="D50" s="89">
        <v>12</v>
      </c>
      <c r="E50" s="89">
        <v>12</v>
      </c>
      <c r="F50" s="90">
        <v>100</v>
      </c>
      <c r="G50" s="89">
        <v>12</v>
      </c>
      <c r="H50" s="89">
        <v>3</v>
      </c>
      <c r="I50" s="89">
        <v>8</v>
      </c>
      <c r="J50" s="89">
        <v>11</v>
      </c>
      <c r="K50" s="89">
        <v>9</v>
      </c>
      <c r="L50" s="89">
        <v>7</v>
      </c>
      <c r="M50" s="89">
        <v>8</v>
      </c>
      <c r="N50" s="89">
        <v>2</v>
      </c>
      <c r="O50" s="89">
        <v>0</v>
      </c>
      <c r="P50" s="315">
        <v>61.46</v>
      </c>
    </row>
    <row r="51" spans="1:16" ht="15" customHeight="1" x14ac:dyDescent="0.2">
      <c r="A51" s="401"/>
      <c r="B51" s="400"/>
      <c r="C51" s="88" t="s">
        <v>61</v>
      </c>
      <c r="D51" s="89">
        <v>43</v>
      </c>
      <c r="E51" s="89">
        <v>43</v>
      </c>
      <c r="F51" s="90">
        <v>100</v>
      </c>
      <c r="G51" s="89">
        <v>42</v>
      </c>
      <c r="H51" s="89">
        <v>31</v>
      </c>
      <c r="I51" s="89">
        <v>34</v>
      </c>
      <c r="J51" s="89">
        <v>33</v>
      </c>
      <c r="K51" s="89">
        <v>14</v>
      </c>
      <c r="L51" s="89">
        <v>28</v>
      </c>
      <c r="M51" s="89">
        <v>23</v>
      </c>
      <c r="N51" s="89">
        <v>10</v>
      </c>
      <c r="O51" s="89">
        <v>0</v>
      </c>
      <c r="P51" s="315">
        <v>65</v>
      </c>
    </row>
    <row r="52" spans="1:16" ht="15" customHeight="1" x14ac:dyDescent="0.2">
      <c r="A52" s="401">
        <v>15</v>
      </c>
      <c r="B52" s="400" t="s">
        <v>178</v>
      </c>
      <c r="C52" s="88" t="s">
        <v>36</v>
      </c>
      <c r="D52" s="89">
        <v>44</v>
      </c>
      <c r="E52" s="89">
        <v>44</v>
      </c>
      <c r="F52" s="90">
        <v>100</v>
      </c>
      <c r="G52" s="89">
        <v>23</v>
      </c>
      <c r="H52" s="89">
        <v>27</v>
      </c>
      <c r="I52" s="89">
        <v>53</v>
      </c>
      <c r="J52" s="89">
        <v>42</v>
      </c>
      <c r="K52" s="89">
        <v>35</v>
      </c>
      <c r="L52" s="89">
        <v>27</v>
      </c>
      <c r="M52" s="89">
        <v>11</v>
      </c>
      <c r="N52" s="89">
        <v>2</v>
      </c>
      <c r="O52" s="89">
        <v>0</v>
      </c>
      <c r="P52" s="315">
        <v>65.11</v>
      </c>
    </row>
    <row r="53" spans="1:16" ht="15" customHeight="1" x14ac:dyDescent="0.2">
      <c r="A53" s="401"/>
      <c r="B53" s="400"/>
      <c r="C53" s="88" t="s">
        <v>37</v>
      </c>
      <c r="D53" s="89">
        <v>29</v>
      </c>
      <c r="E53" s="89">
        <v>29</v>
      </c>
      <c r="F53" s="90">
        <v>100</v>
      </c>
      <c r="G53" s="89">
        <v>16</v>
      </c>
      <c r="H53" s="89">
        <v>20</v>
      </c>
      <c r="I53" s="89">
        <v>30</v>
      </c>
      <c r="J53" s="89">
        <v>18</v>
      </c>
      <c r="K53" s="89">
        <v>28</v>
      </c>
      <c r="L53" s="89">
        <v>23</v>
      </c>
      <c r="M53" s="89">
        <v>8</v>
      </c>
      <c r="N53" s="89">
        <v>2</v>
      </c>
      <c r="O53" s="89">
        <v>0</v>
      </c>
      <c r="P53" s="315">
        <v>63.53</v>
      </c>
    </row>
    <row r="54" spans="1:16" ht="15" customHeight="1" x14ac:dyDescent="0.2">
      <c r="A54" s="401"/>
      <c r="B54" s="400"/>
      <c r="C54" s="88" t="s">
        <v>61</v>
      </c>
      <c r="D54" s="89">
        <v>73</v>
      </c>
      <c r="E54" s="89">
        <v>73</v>
      </c>
      <c r="F54" s="90">
        <v>100</v>
      </c>
      <c r="G54" s="89">
        <v>39</v>
      </c>
      <c r="H54" s="89">
        <v>47</v>
      </c>
      <c r="I54" s="89">
        <v>83</v>
      </c>
      <c r="J54" s="89">
        <v>60</v>
      </c>
      <c r="K54" s="89">
        <v>63</v>
      </c>
      <c r="L54" s="89">
        <v>50</v>
      </c>
      <c r="M54" s="89">
        <v>19</v>
      </c>
      <c r="N54" s="89">
        <v>4</v>
      </c>
      <c r="O54" s="89">
        <v>0</v>
      </c>
      <c r="P54" s="315">
        <v>64.489999999999995</v>
      </c>
    </row>
    <row r="55" spans="1:16" ht="15" customHeight="1" x14ac:dyDescent="0.2">
      <c r="A55" s="401">
        <v>16</v>
      </c>
      <c r="B55" s="400" t="s">
        <v>179</v>
      </c>
      <c r="C55" s="88" t="s">
        <v>36</v>
      </c>
      <c r="D55" s="89">
        <v>22</v>
      </c>
      <c r="E55" s="89">
        <v>20</v>
      </c>
      <c r="F55" s="90">
        <v>90.91</v>
      </c>
      <c r="G55" s="89">
        <v>5</v>
      </c>
      <c r="H55" s="89">
        <v>6</v>
      </c>
      <c r="I55" s="89">
        <v>15</v>
      </c>
      <c r="J55" s="89">
        <v>6</v>
      </c>
      <c r="K55" s="89">
        <v>23</v>
      </c>
      <c r="L55" s="89">
        <v>21</v>
      </c>
      <c r="M55" s="89">
        <v>21</v>
      </c>
      <c r="N55" s="89">
        <v>11</v>
      </c>
      <c r="O55" s="89">
        <v>2</v>
      </c>
      <c r="P55" s="315">
        <v>46.59</v>
      </c>
    </row>
    <row r="56" spans="1:16" ht="15" customHeight="1" x14ac:dyDescent="0.2">
      <c r="A56" s="401"/>
      <c r="B56" s="400"/>
      <c r="C56" s="88" t="s">
        <v>37</v>
      </c>
      <c r="D56" s="89">
        <v>17</v>
      </c>
      <c r="E56" s="89">
        <v>16</v>
      </c>
      <c r="F56" s="90">
        <v>94.12</v>
      </c>
      <c r="G56" s="89">
        <v>13</v>
      </c>
      <c r="H56" s="89">
        <v>9</v>
      </c>
      <c r="I56" s="89">
        <v>15</v>
      </c>
      <c r="J56" s="89">
        <v>11</v>
      </c>
      <c r="K56" s="89">
        <v>11</v>
      </c>
      <c r="L56" s="89">
        <v>9</v>
      </c>
      <c r="M56" s="89">
        <v>9</v>
      </c>
      <c r="N56" s="89">
        <v>6</v>
      </c>
      <c r="O56" s="89">
        <v>2</v>
      </c>
      <c r="P56" s="315">
        <v>59.85</v>
      </c>
    </row>
    <row r="57" spans="1:16" ht="15" customHeight="1" x14ac:dyDescent="0.2">
      <c r="A57" s="401"/>
      <c r="B57" s="400"/>
      <c r="C57" s="88" t="s">
        <v>61</v>
      </c>
      <c r="D57" s="89">
        <v>39</v>
      </c>
      <c r="E57" s="89">
        <v>36</v>
      </c>
      <c r="F57" s="90">
        <v>92.31</v>
      </c>
      <c r="G57" s="89">
        <v>18</v>
      </c>
      <c r="H57" s="89">
        <v>15</v>
      </c>
      <c r="I57" s="89">
        <v>30</v>
      </c>
      <c r="J57" s="89">
        <v>17</v>
      </c>
      <c r="K57" s="89">
        <v>34</v>
      </c>
      <c r="L57" s="89">
        <v>30</v>
      </c>
      <c r="M57" s="89">
        <v>30</v>
      </c>
      <c r="N57" s="89">
        <v>17</v>
      </c>
      <c r="O57" s="89">
        <v>4</v>
      </c>
      <c r="P57" s="315">
        <v>52.37</v>
      </c>
    </row>
    <row r="58" spans="1:16" ht="15" customHeight="1" x14ac:dyDescent="0.2">
      <c r="A58" s="401">
        <v>17</v>
      </c>
      <c r="B58" s="400" t="s">
        <v>180</v>
      </c>
      <c r="C58" s="88" t="s">
        <v>36</v>
      </c>
      <c r="D58" s="89">
        <v>38</v>
      </c>
      <c r="E58" s="89">
        <v>38</v>
      </c>
      <c r="F58" s="90">
        <v>100</v>
      </c>
      <c r="G58" s="89">
        <v>20</v>
      </c>
      <c r="H58" s="89">
        <v>25</v>
      </c>
      <c r="I58" s="89">
        <v>25</v>
      </c>
      <c r="J58" s="89">
        <v>32</v>
      </c>
      <c r="K58" s="89">
        <v>34</v>
      </c>
      <c r="L58" s="89">
        <v>28</v>
      </c>
      <c r="M58" s="89">
        <v>13</v>
      </c>
      <c r="N58" s="89">
        <v>13</v>
      </c>
      <c r="O58" s="89">
        <v>0</v>
      </c>
      <c r="P58" s="315">
        <v>59.47</v>
      </c>
    </row>
    <row r="59" spans="1:16" ht="15" customHeight="1" x14ac:dyDescent="0.2">
      <c r="A59" s="401"/>
      <c r="B59" s="400"/>
      <c r="C59" s="88" t="s">
        <v>37</v>
      </c>
      <c r="D59" s="89">
        <v>26</v>
      </c>
      <c r="E59" s="89">
        <v>26</v>
      </c>
      <c r="F59" s="90">
        <v>100</v>
      </c>
      <c r="G59" s="89">
        <v>19</v>
      </c>
      <c r="H59" s="89">
        <v>12</v>
      </c>
      <c r="I59" s="89">
        <v>18</v>
      </c>
      <c r="J59" s="89">
        <v>27</v>
      </c>
      <c r="K59" s="89">
        <v>17</v>
      </c>
      <c r="L59" s="89">
        <v>15</v>
      </c>
      <c r="M59" s="89">
        <v>17</v>
      </c>
      <c r="N59" s="89">
        <v>5</v>
      </c>
      <c r="O59" s="89">
        <v>0</v>
      </c>
      <c r="P59" s="315">
        <v>60.67</v>
      </c>
    </row>
    <row r="60" spans="1:16" ht="15" customHeight="1" x14ac:dyDescent="0.2">
      <c r="A60" s="401"/>
      <c r="B60" s="400"/>
      <c r="C60" s="88" t="s">
        <v>61</v>
      </c>
      <c r="D60" s="89">
        <v>64</v>
      </c>
      <c r="E60" s="89">
        <v>64</v>
      </c>
      <c r="F60" s="90">
        <v>100</v>
      </c>
      <c r="G60" s="89">
        <v>39</v>
      </c>
      <c r="H60" s="89">
        <v>37</v>
      </c>
      <c r="I60" s="89">
        <v>43</v>
      </c>
      <c r="J60" s="89">
        <v>59</v>
      </c>
      <c r="K60" s="89">
        <v>51</v>
      </c>
      <c r="L60" s="89">
        <v>43</v>
      </c>
      <c r="M60" s="89">
        <v>30</v>
      </c>
      <c r="N60" s="89">
        <v>18</v>
      </c>
      <c r="O60" s="89">
        <v>0</v>
      </c>
      <c r="P60" s="315">
        <v>59.96</v>
      </c>
    </row>
    <row r="61" spans="1:16" ht="15" customHeight="1" x14ac:dyDescent="0.2">
      <c r="A61" s="401">
        <v>18</v>
      </c>
      <c r="B61" s="400" t="s">
        <v>181</v>
      </c>
      <c r="C61" s="88" t="s">
        <v>36</v>
      </c>
      <c r="D61" s="89">
        <v>15</v>
      </c>
      <c r="E61" s="89">
        <v>15</v>
      </c>
      <c r="F61" s="90">
        <v>100</v>
      </c>
      <c r="G61" s="89">
        <v>13</v>
      </c>
      <c r="H61" s="89">
        <v>5</v>
      </c>
      <c r="I61" s="89">
        <v>10</v>
      </c>
      <c r="J61" s="89">
        <v>12</v>
      </c>
      <c r="K61" s="89">
        <v>10</v>
      </c>
      <c r="L61" s="89">
        <v>12</v>
      </c>
      <c r="M61" s="89">
        <v>7</v>
      </c>
      <c r="N61" s="89">
        <v>6</v>
      </c>
      <c r="O61" s="89">
        <v>0</v>
      </c>
      <c r="P61" s="315">
        <v>59.17</v>
      </c>
    </row>
    <row r="62" spans="1:16" ht="15" customHeight="1" x14ac:dyDescent="0.2">
      <c r="A62" s="401"/>
      <c r="B62" s="400"/>
      <c r="C62" s="88" t="s">
        <v>37</v>
      </c>
      <c r="D62" s="89">
        <v>20</v>
      </c>
      <c r="E62" s="89">
        <v>20</v>
      </c>
      <c r="F62" s="90">
        <v>100</v>
      </c>
      <c r="G62" s="89">
        <v>15</v>
      </c>
      <c r="H62" s="89">
        <v>11</v>
      </c>
      <c r="I62" s="89">
        <v>8</v>
      </c>
      <c r="J62" s="89">
        <v>14</v>
      </c>
      <c r="K62" s="89">
        <v>16</v>
      </c>
      <c r="L62" s="89">
        <v>17</v>
      </c>
      <c r="M62" s="89">
        <v>14</v>
      </c>
      <c r="N62" s="89">
        <v>5</v>
      </c>
      <c r="O62" s="89">
        <v>0</v>
      </c>
      <c r="P62" s="315">
        <v>57.88</v>
      </c>
    </row>
    <row r="63" spans="1:16" ht="15" customHeight="1" x14ac:dyDescent="0.2">
      <c r="A63" s="401"/>
      <c r="B63" s="400"/>
      <c r="C63" s="88" t="s">
        <v>61</v>
      </c>
      <c r="D63" s="89">
        <v>35</v>
      </c>
      <c r="E63" s="89">
        <v>35</v>
      </c>
      <c r="F63" s="90">
        <v>100</v>
      </c>
      <c r="G63" s="89">
        <v>28</v>
      </c>
      <c r="H63" s="89">
        <v>16</v>
      </c>
      <c r="I63" s="89">
        <v>18</v>
      </c>
      <c r="J63" s="89">
        <v>26</v>
      </c>
      <c r="K63" s="89">
        <v>26</v>
      </c>
      <c r="L63" s="89">
        <v>29</v>
      </c>
      <c r="M63" s="89">
        <v>21</v>
      </c>
      <c r="N63" s="89">
        <v>11</v>
      </c>
      <c r="O63" s="89">
        <v>0</v>
      </c>
      <c r="P63" s="315">
        <v>58.43</v>
      </c>
    </row>
    <row r="64" spans="1:16" ht="15" customHeight="1" x14ac:dyDescent="0.2">
      <c r="A64" s="401">
        <v>19</v>
      </c>
      <c r="B64" s="400" t="s">
        <v>182</v>
      </c>
      <c r="C64" s="88" t="s">
        <v>36</v>
      </c>
      <c r="D64" s="89">
        <v>54</v>
      </c>
      <c r="E64" s="89">
        <v>53</v>
      </c>
      <c r="F64" s="90">
        <v>98.15</v>
      </c>
      <c r="G64" s="89">
        <v>13</v>
      </c>
      <c r="H64" s="89">
        <v>15</v>
      </c>
      <c r="I64" s="89">
        <v>28</v>
      </c>
      <c r="J64" s="89">
        <v>35</v>
      </c>
      <c r="K64" s="89">
        <v>54</v>
      </c>
      <c r="L64" s="89">
        <v>49</v>
      </c>
      <c r="M64" s="89">
        <v>50</v>
      </c>
      <c r="N64" s="89">
        <v>25</v>
      </c>
      <c r="O64" s="89">
        <v>1</v>
      </c>
      <c r="P64" s="315">
        <v>48.15</v>
      </c>
    </row>
    <row r="65" spans="1:16" ht="15" customHeight="1" x14ac:dyDescent="0.2">
      <c r="A65" s="401"/>
      <c r="B65" s="400"/>
      <c r="C65" s="88" t="s">
        <v>37</v>
      </c>
      <c r="D65" s="89">
        <v>42</v>
      </c>
      <c r="E65" s="89">
        <v>42</v>
      </c>
      <c r="F65" s="90">
        <v>100</v>
      </c>
      <c r="G65" s="89">
        <v>15</v>
      </c>
      <c r="H65" s="89">
        <v>29</v>
      </c>
      <c r="I65" s="89">
        <v>32</v>
      </c>
      <c r="J65" s="89">
        <v>44</v>
      </c>
      <c r="K65" s="89">
        <v>30</v>
      </c>
      <c r="L65" s="89">
        <v>27</v>
      </c>
      <c r="M65" s="89">
        <v>22</v>
      </c>
      <c r="N65" s="89">
        <v>11</v>
      </c>
      <c r="O65" s="89">
        <v>0</v>
      </c>
      <c r="P65" s="315">
        <v>58.99</v>
      </c>
    </row>
    <row r="66" spans="1:16" ht="15" customHeight="1" x14ac:dyDescent="0.2">
      <c r="A66" s="401"/>
      <c r="B66" s="400"/>
      <c r="C66" s="88" t="s">
        <v>61</v>
      </c>
      <c r="D66" s="89">
        <v>96</v>
      </c>
      <c r="E66" s="89">
        <v>95</v>
      </c>
      <c r="F66" s="90">
        <v>98.96</v>
      </c>
      <c r="G66" s="89">
        <v>28</v>
      </c>
      <c r="H66" s="89">
        <v>44</v>
      </c>
      <c r="I66" s="89">
        <v>60</v>
      </c>
      <c r="J66" s="89">
        <v>79</v>
      </c>
      <c r="K66" s="89">
        <v>84</v>
      </c>
      <c r="L66" s="89">
        <v>76</v>
      </c>
      <c r="M66" s="89">
        <v>72</v>
      </c>
      <c r="N66" s="89">
        <v>36</v>
      </c>
      <c r="O66" s="89">
        <v>1</v>
      </c>
      <c r="P66" s="315">
        <v>52.89</v>
      </c>
    </row>
    <row r="67" spans="1:16" ht="15" customHeight="1" x14ac:dyDescent="0.2">
      <c r="A67" s="401">
        <v>20</v>
      </c>
      <c r="B67" s="400" t="s">
        <v>183</v>
      </c>
      <c r="C67" s="88" t="s">
        <v>36</v>
      </c>
      <c r="D67" s="89">
        <v>73</v>
      </c>
      <c r="E67" s="89">
        <v>71</v>
      </c>
      <c r="F67" s="90">
        <v>97.26</v>
      </c>
      <c r="G67" s="89">
        <v>33</v>
      </c>
      <c r="H67" s="89">
        <v>39</v>
      </c>
      <c r="I67" s="89">
        <v>40</v>
      </c>
      <c r="J67" s="89">
        <v>46</v>
      </c>
      <c r="K67" s="89">
        <v>58</v>
      </c>
      <c r="L67" s="89">
        <v>43</v>
      </c>
      <c r="M67" s="89">
        <v>55</v>
      </c>
      <c r="N67" s="89">
        <v>49</v>
      </c>
      <c r="O67" s="89">
        <v>2</v>
      </c>
      <c r="P67" s="315">
        <v>52.29</v>
      </c>
    </row>
    <row r="68" spans="1:16" ht="15" customHeight="1" x14ac:dyDescent="0.2">
      <c r="A68" s="401"/>
      <c r="B68" s="400"/>
      <c r="C68" s="88" t="s">
        <v>37</v>
      </c>
      <c r="D68" s="89">
        <v>47</v>
      </c>
      <c r="E68" s="89">
        <v>46</v>
      </c>
      <c r="F68" s="90">
        <v>97.87</v>
      </c>
      <c r="G68" s="89">
        <v>8</v>
      </c>
      <c r="H68" s="89">
        <v>30</v>
      </c>
      <c r="I68" s="89">
        <v>30</v>
      </c>
      <c r="J68" s="89">
        <v>35</v>
      </c>
      <c r="K68" s="89">
        <v>45</v>
      </c>
      <c r="L68" s="89">
        <v>43</v>
      </c>
      <c r="M68" s="89">
        <v>29</v>
      </c>
      <c r="N68" s="89">
        <v>14</v>
      </c>
      <c r="O68" s="89">
        <v>1</v>
      </c>
      <c r="P68" s="315">
        <v>53.72</v>
      </c>
    </row>
    <row r="69" spans="1:16" ht="15" customHeight="1" x14ac:dyDescent="0.2">
      <c r="A69" s="401"/>
      <c r="B69" s="400"/>
      <c r="C69" s="88" t="s">
        <v>61</v>
      </c>
      <c r="D69" s="89">
        <v>120</v>
      </c>
      <c r="E69" s="89">
        <v>117</v>
      </c>
      <c r="F69" s="90">
        <v>97.5</v>
      </c>
      <c r="G69" s="89">
        <v>41</v>
      </c>
      <c r="H69" s="89">
        <v>69</v>
      </c>
      <c r="I69" s="89">
        <v>70</v>
      </c>
      <c r="J69" s="89">
        <v>81</v>
      </c>
      <c r="K69" s="89">
        <v>103</v>
      </c>
      <c r="L69" s="89">
        <v>86</v>
      </c>
      <c r="M69" s="89">
        <v>84</v>
      </c>
      <c r="N69" s="89">
        <v>63</v>
      </c>
      <c r="O69" s="89">
        <v>3</v>
      </c>
      <c r="P69" s="315">
        <v>52.85</v>
      </c>
    </row>
    <row r="70" spans="1:16" ht="15" customHeight="1" x14ac:dyDescent="0.2">
      <c r="A70" s="401">
        <v>21</v>
      </c>
      <c r="B70" s="400" t="s">
        <v>184</v>
      </c>
      <c r="C70" s="88" t="s">
        <v>36</v>
      </c>
      <c r="D70" s="89">
        <v>44</v>
      </c>
      <c r="E70" s="89">
        <v>44</v>
      </c>
      <c r="F70" s="90">
        <v>100</v>
      </c>
      <c r="G70" s="89">
        <v>45</v>
      </c>
      <c r="H70" s="89">
        <v>20</v>
      </c>
      <c r="I70" s="89">
        <v>28</v>
      </c>
      <c r="J70" s="89">
        <v>37</v>
      </c>
      <c r="K70" s="89">
        <v>26</v>
      </c>
      <c r="L70" s="89">
        <v>23</v>
      </c>
      <c r="M70" s="89">
        <v>32</v>
      </c>
      <c r="N70" s="89">
        <v>9</v>
      </c>
      <c r="O70" s="89">
        <v>0</v>
      </c>
      <c r="P70" s="315">
        <v>62.44</v>
      </c>
    </row>
    <row r="71" spans="1:16" ht="15" customHeight="1" x14ac:dyDescent="0.2">
      <c r="A71" s="401"/>
      <c r="B71" s="400"/>
      <c r="C71" s="88" t="s">
        <v>37</v>
      </c>
      <c r="D71" s="89">
        <v>36</v>
      </c>
      <c r="E71" s="89">
        <v>36</v>
      </c>
      <c r="F71" s="90">
        <v>100</v>
      </c>
      <c r="G71" s="89">
        <v>27</v>
      </c>
      <c r="H71" s="89">
        <v>19</v>
      </c>
      <c r="I71" s="89">
        <v>23</v>
      </c>
      <c r="J71" s="89">
        <v>19</v>
      </c>
      <c r="K71" s="89">
        <v>41</v>
      </c>
      <c r="L71" s="89">
        <v>20</v>
      </c>
      <c r="M71" s="89">
        <v>24</v>
      </c>
      <c r="N71" s="89">
        <v>7</v>
      </c>
      <c r="O71" s="89">
        <v>0</v>
      </c>
      <c r="P71" s="315">
        <v>59.79</v>
      </c>
    </row>
    <row r="72" spans="1:16" ht="15" customHeight="1" x14ac:dyDescent="0.2">
      <c r="A72" s="401"/>
      <c r="B72" s="400"/>
      <c r="C72" s="88" t="s">
        <v>61</v>
      </c>
      <c r="D72" s="89">
        <v>80</v>
      </c>
      <c r="E72" s="89">
        <v>80</v>
      </c>
      <c r="F72" s="90">
        <v>100</v>
      </c>
      <c r="G72" s="89">
        <v>72</v>
      </c>
      <c r="H72" s="89">
        <v>39</v>
      </c>
      <c r="I72" s="89">
        <v>51</v>
      </c>
      <c r="J72" s="89">
        <v>56</v>
      </c>
      <c r="K72" s="89">
        <v>67</v>
      </c>
      <c r="L72" s="89">
        <v>43</v>
      </c>
      <c r="M72" s="89">
        <v>56</v>
      </c>
      <c r="N72" s="89">
        <v>16</v>
      </c>
      <c r="O72" s="89">
        <v>0</v>
      </c>
      <c r="P72" s="315">
        <v>61.25</v>
      </c>
    </row>
    <row r="73" spans="1:16" ht="15" customHeight="1" x14ac:dyDescent="0.2">
      <c r="A73" s="401">
        <v>22</v>
      </c>
      <c r="B73" s="400" t="s">
        <v>185</v>
      </c>
      <c r="C73" s="88" t="s">
        <v>36</v>
      </c>
      <c r="D73" s="89">
        <v>51</v>
      </c>
      <c r="E73" s="89">
        <v>50</v>
      </c>
      <c r="F73" s="90">
        <v>98.04</v>
      </c>
      <c r="G73" s="89">
        <v>20</v>
      </c>
      <c r="H73" s="89">
        <v>28</v>
      </c>
      <c r="I73" s="89">
        <v>24</v>
      </c>
      <c r="J73" s="89">
        <v>38</v>
      </c>
      <c r="K73" s="89">
        <v>41</v>
      </c>
      <c r="L73" s="89">
        <v>33</v>
      </c>
      <c r="M73" s="89">
        <v>54</v>
      </c>
      <c r="N73" s="89">
        <v>16</v>
      </c>
      <c r="O73" s="89">
        <v>1</v>
      </c>
      <c r="P73" s="315">
        <v>52.79</v>
      </c>
    </row>
    <row r="74" spans="1:16" ht="15" customHeight="1" x14ac:dyDescent="0.2">
      <c r="A74" s="401"/>
      <c r="B74" s="400"/>
      <c r="C74" s="88" t="s">
        <v>37</v>
      </c>
      <c r="D74" s="89">
        <v>43</v>
      </c>
      <c r="E74" s="89">
        <v>43</v>
      </c>
      <c r="F74" s="90">
        <v>100</v>
      </c>
      <c r="G74" s="89">
        <v>33</v>
      </c>
      <c r="H74" s="89">
        <v>39</v>
      </c>
      <c r="I74" s="89">
        <v>23</v>
      </c>
      <c r="J74" s="89">
        <v>26</v>
      </c>
      <c r="K74" s="89">
        <v>30</v>
      </c>
      <c r="L74" s="89">
        <v>27</v>
      </c>
      <c r="M74" s="89">
        <v>26</v>
      </c>
      <c r="N74" s="89">
        <v>11</v>
      </c>
      <c r="O74" s="89">
        <v>0</v>
      </c>
      <c r="P74" s="315">
        <v>62.15</v>
      </c>
    </row>
    <row r="75" spans="1:16" ht="15" customHeight="1" x14ac:dyDescent="0.2">
      <c r="A75" s="401"/>
      <c r="B75" s="400"/>
      <c r="C75" s="88" t="s">
        <v>61</v>
      </c>
      <c r="D75" s="89">
        <v>94</v>
      </c>
      <c r="E75" s="89">
        <v>93</v>
      </c>
      <c r="F75" s="90">
        <v>98.94</v>
      </c>
      <c r="G75" s="89">
        <v>53</v>
      </c>
      <c r="H75" s="89">
        <v>67</v>
      </c>
      <c r="I75" s="89">
        <v>47</v>
      </c>
      <c r="J75" s="89">
        <v>64</v>
      </c>
      <c r="K75" s="89">
        <v>71</v>
      </c>
      <c r="L75" s="89">
        <v>60</v>
      </c>
      <c r="M75" s="89">
        <v>80</v>
      </c>
      <c r="N75" s="89">
        <v>27</v>
      </c>
      <c r="O75" s="89">
        <v>1</v>
      </c>
      <c r="P75" s="315">
        <v>57.07</v>
      </c>
    </row>
    <row r="76" spans="1:16" ht="15" customHeight="1" x14ac:dyDescent="0.2">
      <c r="A76" s="401">
        <v>23</v>
      </c>
      <c r="B76" s="400" t="s">
        <v>186</v>
      </c>
      <c r="C76" s="88" t="s">
        <v>36</v>
      </c>
      <c r="D76" s="89">
        <v>14</v>
      </c>
      <c r="E76" s="89">
        <v>13</v>
      </c>
      <c r="F76" s="90">
        <v>92.86</v>
      </c>
      <c r="G76" s="89">
        <v>6</v>
      </c>
      <c r="H76" s="89">
        <v>15</v>
      </c>
      <c r="I76" s="89">
        <v>9</v>
      </c>
      <c r="J76" s="89">
        <v>12</v>
      </c>
      <c r="K76" s="89">
        <v>8</v>
      </c>
      <c r="L76" s="89">
        <v>8</v>
      </c>
      <c r="M76" s="89">
        <v>4</v>
      </c>
      <c r="N76" s="89">
        <v>6</v>
      </c>
      <c r="O76" s="89">
        <v>2</v>
      </c>
      <c r="P76" s="315">
        <v>60.18</v>
      </c>
    </row>
    <row r="77" spans="1:16" ht="15" customHeight="1" x14ac:dyDescent="0.2">
      <c r="A77" s="401"/>
      <c r="B77" s="400"/>
      <c r="C77" s="88" t="s">
        <v>37</v>
      </c>
      <c r="D77" s="89">
        <v>17</v>
      </c>
      <c r="E77" s="89">
        <v>17</v>
      </c>
      <c r="F77" s="90">
        <v>100</v>
      </c>
      <c r="G77" s="89">
        <v>1</v>
      </c>
      <c r="H77" s="89">
        <v>5</v>
      </c>
      <c r="I77" s="89">
        <v>14</v>
      </c>
      <c r="J77" s="89">
        <v>7</v>
      </c>
      <c r="K77" s="89">
        <v>12</v>
      </c>
      <c r="L77" s="89">
        <v>21</v>
      </c>
      <c r="M77" s="89">
        <v>18</v>
      </c>
      <c r="N77" s="89">
        <v>7</v>
      </c>
      <c r="O77" s="89">
        <v>0</v>
      </c>
      <c r="P77" s="315">
        <v>46.47</v>
      </c>
    </row>
    <row r="78" spans="1:16" ht="15" customHeight="1" x14ac:dyDescent="0.2">
      <c r="A78" s="401"/>
      <c r="B78" s="400"/>
      <c r="C78" s="88" t="s">
        <v>61</v>
      </c>
      <c r="D78" s="89">
        <v>31</v>
      </c>
      <c r="E78" s="89">
        <v>30</v>
      </c>
      <c r="F78" s="90">
        <v>96.77</v>
      </c>
      <c r="G78" s="89">
        <v>7</v>
      </c>
      <c r="H78" s="89">
        <v>20</v>
      </c>
      <c r="I78" s="89">
        <v>23</v>
      </c>
      <c r="J78" s="89">
        <v>19</v>
      </c>
      <c r="K78" s="89">
        <v>20</v>
      </c>
      <c r="L78" s="89">
        <v>29</v>
      </c>
      <c r="M78" s="89">
        <v>22</v>
      </c>
      <c r="N78" s="89">
        <v>13</v>
      </c>
      <c r="O78" s="89">
        <v>2</v>
      </c>
      <c r="P78" s="315">
        <v>52.66</v>
      </c>
    </row>
    <row r="79" spans="1:16" ht="15" customHeight="1" x14ac:dyDescent="0.2">
      <c r="A79" s="401">
        <v>24</v>
      </c>
      <c r="B79" s="400" t="s">
        <v>187</v>
      </c>
      <c r="C79" s="88" t="s">
        <v>36</v>
      </c>
      <c r="D79" s="89">
        <v>38</v>
      </c>
      <c r="E79" s="89">
        <v>38</v>
      </c>
      <c r="F79" s="90">
        <v>100</v>
      </c>
      <c r="G79" s="89">
        <v>28</v>
      </c>
      <c r="H79" s="89">
        <v>23</v>
      </c>
      <c r="I79" s="89">
        <v>32</v>
      </c>
      <c r="J79" s="89">
        <v>19</v>
      </c>
      <c r="K79" s="89">
        <v>27</v>
      </c>
      <c r="L79" s="89">
        <v>31</v>
      </c>
      <c r="M79" s="89">
        <v>24</v>
      </c>
      <c r="N79" s="89">
        <v>6</v>
      </c>
      <c r="O79" s="89">
        <v>0</v>
      </c>
      <c r="P79" s="315">
        <v>60.99</v>
      </c>
    </row>
    <row r="80" spans="1:16" ht="15" customHeight="1" x14ac:dyDescent="0.2">
      <c r="A80" s="401"/>
      <c r="B80" s="400"/>
      <c r="C80" s="88" t="s">
        <v>37</v>
      </c>
      <c r="D80" s="89">
        <v>35</v>
      </c>
      <c r="E80" s="89">
        <v>35</v>
      </c>
      <c r="F80" s="90">
        <v>100</v>
      </c>
      <c r="G80" s="89">
        <v>21</v>
      </c>
      <c r="H80" s="89">
        <v>16</v>
      </c>
      <c r="I80" s="89">
        <v>23</v>
      </c>
      <c r="J80" s="89">
        <v>26</v>
      </c>
      <c r="K80" s="89">
        <v>28</v>
      </c>
      <c r="L80" s="89">
        <v>25</v>
      </c>
      <c r="M80" s="89">
        <v>30</v>
      </c>
      <c r="N80" s="89">
        <v>6</v>
      </c>
      <c r="O80" s="89">
        <v>0</v>
      </c>
      <c r="P80" s="315">
        <v>57.21</v>
      </c>
    </row>
    <row r="81" spans="1:16" ht="15" customHeight="1" x14ac:dyDescent="0.2">
      <c r="A81" s="401"/>
      <c r="B81" s="400"/>
      <c r="C81" s="88" t="s">
        <v>61</v>
      </c>
      <c r="D81" s="89">
        <v>73</v>
      </c>
      <c r="E81" s="89">
        <v>73</v>
      </c>
      <c r="F81" s="90">
        <v>100</v>
      </c>
      <c r="G81" s="89">
        <v>49</v>
      </c>
      <c r="H81" s="89">
        <v>39</v>
      </c>
      <c r="I81" s="89">
        <v>55</v>
      </c>
      <c r="J81" s="89">
        <v>45</v>
      </c>
      <c r="K81" s="89">
        <v>55</v>
      </c>
      <c r="L81" s="89">
        <v>56</v>
      </c>
      <c r="M81" s="89">
        <v>54</v>
      </c>
      <c r="N81" s="89">
        <v>12</v>
      </c>
      <c r="O81" s="89">
        <v>0</v>
      </c>
      <c r="P81" s="315">
        <v>59.18</v>
      </c>
    </row>
    <row r="82" spans="1:16" ht="15" customHeight="1" x14ac:dyDescent="0.2">
      <c r="A82" s="401">
        <v>25</v>
      </c>
      <c r="B82" s="400" t="s">
        <v>188</v>
      </c>
      <c r="C82" s="88" t="s">
        <v>36</v>
      </c>
      <c r="D82" s="89">
        <v>77</v>
      </c>
      <c r="E82" s="89">
        <v>75</v>
      </c>
      <c r="F82" s="90">
        <v>97.4</v>
      </c>
      <c r="G82" s="89">
        <v>34</v>
      </c>
      <c r="H82" s="89">
        <v>36</v>
      </c>
      <c r="I82" s="89">
        <v>45</v>
      </c>
      <c r="J82" s="89">
        <v>68</v>
      </c>
      <c r="K82" s="89">
        <v>55</v>
      </c>
      <c r="L82" s="89">
        <v>64</v>
      </c>
      <c r="M82" s="89">
        <v>44</v>
      </c>
      <c r="N82" s="89">
        <v>37</v>
      </c>
      <c r="O82" s="89">
        <v>2</v>
      </c>
      <c r="P82" s="315">
        <v>54.25</v>
      </c>
    </row>
    <row r="83" spans="1:16" ht="15" customHeight="1" x14ac:dyDescent="0.2">
      <c r="A83" s="401"/>
      <c r="B83" s="400"/>
      <c r="C83" s="88" t="s">
        <v>37</v>
      </c>
      <c r="D83" s="89">
        <v>70</v>
      </c>
      <c r="E83" s="89">
        <v>68</v>
      </c>
      <c r="F83" s="90">
        <v>97.14</v>
      </c>
      <c r="G83" s="89">
        <v>26</v>
      </c>
      <c r="H83" s="89">
        <v>42</v>
      </c>
      <c r="I83" s="89">
        <v>51</v>
      </c>
      <c r="J83" s="89">
        <v>59</v>
      </c>
      <c r="K83" s="89">
        <v>63</v>
      </c>
      <c r="L83" s="89">
        <v>48</v>
      </c>
      <c r="M83" s="89">
        <v>37</v>
      </c>
      <c r="N83" s="89">
        <v>22</v>
      </c>
      <c r="O83" s="89">
        <v>2</v>
      </c>
      <c r="P83" s="315">
        <v>56.96</v>
      </c>
    </row>
    <row r="84" spans="1:16" ht="15" customHeight="1" x14ac:dyDescent="0.2">
      <c r="A84" s="401"/>
      <c r="B84" s="400"/>
      <c r="C84" s="88" t="s">
        <v>61</v>
      </c>
      <c r="D84" s="89">
        <v>147</v>
      </c>
      <c r="E84" s="89">
        <v>143</v>
      </c>
      <c r="F84" s="90">
        <v>97.28</v>
      </c>
      <c r="G84" s="89">
        <v>60</v>
      </c>
      <c r="H84" s="89">
        <v>78</v>
      </c>
      <c r="I84" s="89">
        <v>96</v>
      </c>
      <c r="J84" s="89">
        <v>127</v>
      </c>
      <c r="K84" s="89">
        <v>118</v>
      </c>
      <c r="L84" s="89">
        <v>112</v>
      </c>
      <c r="M84" s="89">
        <v>81</v>
      </c>
      <c r="N84" s="89">
        <v>59</v>
      </c>
      <c r="O84" s="89">
        <v>4</v>
      </c>
      <c r="P84" s="315">
        <v>55.54</v>
      </c>
    </row>
    <row r="85" spans="1:16" ht="15" customHeight="1" x14ac:dyDescent="0.2">
      <c r="A85" s="401">
        <v>26</v>
      </c>
      <c r="B85" s="400" t="s">
        <v>189</v>
      </c>
      <c r="C85" s="88" t="s">
        <v>36</v>
      </c>
      <c r="D85" s="89">
        <v>66</v>
      </c>
      <c r="E85" s="89">
        <v>66</v>
      </c>
      <c r="F85" s="90">
        <v>100</v>
      </c>
      <c r="G85" s="89">
        <v>18</v>
      </c>
      <c r="H85" s="89">
        <v>38</v>
      </c>
      <c r="I85" s="89">
        <v>35</v>
      </c>
      <c r="J85" s="89">
        <v>40</v>
      </c>
      <c r="K85" s="89">
        <v>59</v>
      </c>
      <c r="L85" s="89">
        <v>54</v>
      </c>
      <c r="M85" s="89">
        <v>56</v>
      </c>
      <c r="N85" s="89">
        <v>30</v>
      </c>
      <c r="O85" s="89">
        <v>0</v>
      </c>
      <c r="P85" s="315">
        <v>51.52</v>
      </c>
    </row>
    <row r="86" spans="1:16" ht="15" customHeight="1" x14ac:dyDescent="0.2">
      <c r="A86" s="401"/>
      <c r="B86" s="400"/>
      <c r="C86" s="88" t="s">
        <v>37</v>
      </c>
      <c r="D86" s="89">
        <v>57</v>
      </c>
      <c r="E86" s="89">
        <v>57</v>
      </c>
      <c r="F86" s="90">
        <v>100</v>
      </c>
      <c r="G86" s="89">
        <v>14</v>
      </c>
      <c r="H86" s="89">
        <v>31</v>
      </c>
      <c r="I86" s="89">
        <v>45</v>
      </c>
      <c r="J86" s="89">
        <v>42</v>
      </c>
      <c r="K86" s="89">
        <v>63</v>
      </c>
      <c r="L86" s="89">
        <v>43</v>
      </c>
      <c r="M86" s="89">
        <v>37</v>
      </c>
      <c r="N86" s="89">
        <v>10</v>
      </c>
      <c r="O86" s="89">
        <v>0</v>
      </c>
      <c r="P86" s="315">
        <v>55.88</v>
      </c>
    </row>
    <row r="87" spans="1:16" ht="15" customHeight="1" x14ac:dyDescent="0.2">
      <c r="A87" s="401"/>
      <c r="B87" s="400"/>
      <c r="C87" s="88" t="s">
        <v>61</v>
      </c>
      <c r="D87" s="89">
        <v>123</v>
      </c>
      <c r="E87" s="89">
        <v>123</v>
      </c>
      <c r="F87" s="90">
        <v>100</v>
      </c>
      <c r="G87" s="89">
        <v>32</v>
      </c>
      <c r="H87" s="89">
        <v>69</v>
      </c>
      <c r="I87" s="89">
        <v>80</v>
      </c>
      <c r="J87" s="89">
        <v>82</v>
      </c>
      <c r="K87" s="89">
        <v>122</v>
      </c>
      <c r="L87" s="89">
        <v>97</v>
      </c>
      <c r="M87" s="89">
        <v>93</v>
      </c>
      <c r="N87" s="89">
        <v>40</v>
      </c>
      <c r="O87" s="89">
        <v>0</v>
      </c>
      <c r="P87" s="315">
        <v>53.54</v>
      </c>
    </row>
    <row r="88" spans="1:16" ht="15" customHeight="1" x14ac:dyDescent="0.2">
      <c r="A88" s="401">
        <v>27</v>
      </c>
      <c r="B88" s="400" t="s">
        <v>190</v>
      </c>
      <c r="C88" s="88" t="s">
        <v>36</v>
      </c>
      <c r="D88" s="89">
        <v>104</v>
      </c>
      <c r="E88" s="89">
        <v>103</v>
      </c>
      <c r="F88" s="90">
        <v>99.04</v>
      </c>
      <c r="G88" s="89">
        <v>87</v>
      </c>
      <c r="H88" s="89">
        <v>74</v>
      </c>
      <c r="I88" s="89">
        <v>77</v>
      </c>
      <c r="J88" s="89">
        <v>80</v>
      </c>
      <c r="K88" s="89">
        <v>72</v>
      </c>
      <c r="L88" s="89">
        <v>65</v>
      </c>
      <c r="M88" s="89">
        <v>47</v>
      </c>
      <c r="N88" s="89">
        <v>17</v>
      </c>
      <c r="O88" s="89">
        <v>1</v>
      </c>
      <c r="P88" s="315">
        <v>64.180000000000007</v>
      </c>
    </row>
    <row r="89" spans="1:16" ht="15" customHeight="1" x14ac:dyDescent="0.2">
      <c r="A89" s="401"/>
      <c r="B89" s="400"/>
      <c r="C89" s="88" t="s">
        <v>37</v>
      </c>
      <c r="D89" s="89">
        <v>93</v>
      </c>
      <c r="E89" s="89">
        <v>93</v>
      </c>
      <c r="F89" s="90">
        <v>100</v>
      </c>
      <c r="G89" s="89">
        <v>86</v>
      </c>
      <c r="H89" s="89">
        <v>95</v>
      </c>
      <c r="I89" s="89">
        <v>64</v>
      </c>
      <c r="J89" s="89">
        <v>68</v>
      </c>
      <c r="K89" s="89">
        <v>62</v>
      </c>
      <c r="L89" s="89">
        <v>62</v>
      </c>
      <c r="M89" s="89">
        <v>24</v>
      </c>
      <c r="N89" s="89">
        <v>4</v>
      </c>
      <c r="O89" s="89">
        <v>0</v>
      </c>
      <c r="P89" s="315">
        <v>68.900000000000006</v>
      </c>
    </row>
    <row r="90" spans="1:16" ht="15" customHeight="1" x14ac:dyDescent="0.2">
      <c r="A90" s="401"/>
      <c r="B90" s="400"/>
      <c r="C90" s="88" t="s">
        <v>61</v>
      </c>
      <c r="D90" s="89">
        <v>197</v>
      </c>
      <c r="E90" s="89">
        <v>196</v>
      </c>
      <c r="F90" s="90">
        <v>99.49</v>
      </c>
      <c r="G90" s="89">
        <v>173</v>
      </c>
      <c r="H90" s="89">
        <v>169</v>
      </c>
      <c r="I90" s="89">
        <v>141</v>
      </c>
      <c r="J90" s="89">
        <v>148</v>
      </c>
      <c r="K90" s="89">
        <v>134</v>
      </c>
      <c r="L90" s="89">
        <v>127</v>
      </c>
      <c r="M90" s="89">
        <v>71</v>
      </c>
      <c r="N90" s="89">
        <v>21</v>
      </c>
      <c r="O90" s="89">
        <v>1</v>
      </c>
      <c r="P90" s="315">
        <v>66.41</v>
      </c>
    </row>
    <row r="91" spans="1:16" ht="15" customHeight="1" x14ac:dyDescent="0.2">
      <c r="A91" s="401">
        <v>28</v>
      </c>
      <c r="B91" s="400" t="s">
        <v>191</v>
      </c>
      <c r="C91" s="88" t="s">
        <v>36</v>
      </c>
      <c r="D91" s="89">
        <v>26</v>
      </c>
      <c r="E91" s="89">
        <v>24</v>
      </c>
      <c r="F91" s="90">
        <v>92.31</v>
      </c>
      <c r="G91" s="89">
        <v>21</v>
      </c>
      <c r="H91" s="89">
        <v>17</v>
      </c>
      <c r="I91" s="89">
        <v>12</v>
      </c>
      <c r="J91" s="89">
        <v>13</v>
      </c>
      <c r="K91" s="89">
        <v>20</v>
      </c>
      <c r="L91" s="89">
        <v>17</v>
      </c>
      <c r="M91" s="89">
        <v>16</v>
      </c>
      <c r="N91" s="89">
        <v>12</v>
      </c>
      <c r="O91" s="89">
        <v>2</v>
      </c>
      <c r="P91" s="315">
        <v>57.6</v>
      </c>
    </row>
    <row r="92" spans="1:16" ht="15" customHeight="1" x14ac:dyDescent="0.2">
      <c r="A92" s="401"/>
      <c r="B92" s="400"/>
      <c r="C92" s="88" t="s">
        <v>37</v>
      </c>
      <c r="D92" s="89">
        <v>15</v>
      </c>
      <c r="E92" s="89">
        <v>14</v>
      </c>
      <c r="F92" s="90">
        <v>93.33</v>
      </c>
      <c r="G92" s="89">
        <v>11</v>
      </c>
      <c r="H92" s="89">
        <v>8</v>
      </c>
      <c r="I92" s="89">
        <v>11</v>
      </c>
      <c r="J92" s="89">
        <v>7</v>
      </c>
      <c r="K92" s="89">
        <v>15</v>
      </c>
      <c r="L92" s="89">
        <v>9</v>
      </c>
      <c r="M92" s="89">
        <v>9</v>
      </c>
      <c r="N92" s="89">
        <v>4</v>
      </c>
      <c r="O92" s="89">
        <v>1</v>
      </c>
      <c r="P92" s="315">
        <v>59</v>
      </c>
    </row>
    <row r="93" spans="1:16" ht="15" customHeight="1" x14ac:dyDescent="0.2">
      <c r="A93" s="401"/>
      <c r="B93" s="400"/>
      <c r="C93" s="88" t="s">
        <v>61</v>
      </c>
      <c r="D93" s="89">
        <v>41</v>
      </c>
      <c r="E93" s="89">
        <v>38</v>
      </c>
      <c r="F93" s="90">
        <v>92.68</v>
      </c>
      <c r="G93" s="89">
        <v>32</v>
      </c>
      <c r="H93" s="89">
        <v>25</v>
      </c>
      <c r="I93" s="89">
        <v>23</v>
      </c>
      <c r="J93" s="89">
        <v>20</v>
      </c>
      <c r="K93" s="89">
        <v>35</v>
      </c>
      <c r="L93" s="89">
        <v>26</v>
      </c>
      <c r="M93" s="89">
        <v>25</v>
      </c>
      <c r="N93" s="89">
        <v>16</v>
      </c>
      <c r="O93" s="89">
        <v>3</v>
      </c>
      <c r="P93" s="315">
        <v>58.11</v>
      </c>
    </row>
    <row r="94" spans="1:16" ht="15" customHeight="1" x14ac:dyDescent="0.2">
      <c r="A94" s="402" t="s">
        <v>48</v>
      </c>
      <c r="B94" s="403"/>
      <c r="C94" s="94" t="s">
        <v>36</v>
      </c>
      <c r="D94" s="96">
        <f>SUMIF($C$10:$C$93,$C$94,D10:D93)</f>
        <v>1254</v>
      </c>
      <c r="E94" s="96">
        <f>SUMIF($C$10:$C$93,$C$94,E10:E93)</f>
        <v>1232</v>
      </c>
      <c r="F94" s="97">
        <f>IF(D94&gt;0,ROUND((E94/D94)*100,2),0)</f>
        <v>98.25</v>
      </c>
      <c r="G94" s="96">
        <f>SUMIF($C$10:$C$93,$C$94,G10:G93)</f>
        <v>622</v>
      </c>
      <c r="H94" s="96">
        <f>SUMIF($C$10:$C$93,$C$94,H10:H93)</f>
        <v>704</v>
      </c>
      <c r="I94" s="96">
        <f>SUMIF($C$10:$C$93,$C$94,I10:I93)</f>
        <v>798</v>
      </c>
      <c r="J94" s="96">
        <f>SUMIF($C$10:$C$93,$C$94,J10:J93)</f>
        <v>900</v>
      </c>
      <c r="K94" s="96">
        <f>SUMIF($C$10:$C$93,$C$94,K10:K93)</f>
        <v>1006</v>
      </c>
      <c r="L94" s="96">
        <f>SUMIF($C$10:$C$93,$C$94,L10:L93)</f>
        <v>963</v>
      </c>
      <c r="M94" s="96">
        <f>SUMIF($C$10:$C$93,$C$94,M10:M93)</f>
        <v>832</v>
      </c>
      <c r="N94" s="96">
        <f>SUMIF($C$10:$C$93,$C$94,N10:N93)</f>
        <v>422</v>
      </c>
      <c r="O94" s="96">
        <f>SUMIF($C$10:$C$93,$C$94,O10:O93)</f>
        <v>23</v>
      </c>
      <c r="P94" s="98">
        <v>56.2</v>
      </c>
    </row>
    <row r="95" spans="1:16" ht="15" customHeight="1" x14ac:dyDescent="0.2">
      <c r="A95" s="402"/>
      <c r="B95" s="403"/>
      <c r="C95" s="94" t="s">
        <v>37</v>
      </c>
      <c r="D95" s="96">
        <f>SUMIF($C$10:$C$93,$C$95,D10:D93)</f>
        <v>1069</v>
      </c>
      <c r="E95" s="96">
        <f>SUMIF($C$10:$C$93,$C$95,E10:E93)</f>
        <v>1055</v>
      </c>
      <c r="F95" s="97">
        <f>IF(D95&gt;0,ROUND((E95/D95)*100,2),0)</f>
        <v>98.69</v>
      </c>
      <c r="G95" s="96">
        <f>SUMIF($C$10:$C$93,$C$95,G10:G93)</f>
        <v>630</v>
      </c>
      <c r="H95" s="96">
        <f>SUMIF($C$10:$C$93,$C$95,H10:H93)</f>
        <v>691</v>
      </c>
      <c r="I95" s="96">
        <f>SUMIF($C$10:$C$93,$C$95,I10:I93)</f>
        <v>757</v>
      </c>
      <c r="J95" s="96">
        <f>SUMIF($C$10:$C$93,$C$95,J10:J93)</f>
        <v>804</v>
      </c>
      <c r="K95" s="96">
        <f>SUMIF($C$10:$C$93,$C$95,K10:K93)</f>
        <v>886</v>
      </c>
      <c r="L95" s="96">
        <f>SUMIF($C$10:$C$93,$C$95,L10:L93)</f>
        <v>738</v>
      </c>
      <c r="M95" s="96">
        <f>SUMIF($C$10:$C$93,$C$95,M10:M93)</f>
        <v>591</v>
      </c>
      <c r="N95" s="96">
        <f>SUMIF($C$10:$C$93,$C$95,N10:N93)</f>
        <v>233</v>
      </c>
      <c r="O95" s="96">
        <f>SUMIF($C$10:$C$93,$C$95,O10:O93)</f>
        <v>15</v>
      </c>
      <c r="P95" s="98">
        <v>59.9</v>
      </c>
    </row>
    <row r="96" spans="1:16" ht="15" customHeight="1" x14ac:dyDescent="0.2">
      <c r="A96" s="402"/>
      <c r="B96" s="403"/>
      <c r="C96" s="94" t="s">
        <v>61</v>
      </c>
      <c r="D96" s="96">
        <f>SUMIF($C$10:$C$93,$C$96,D10:D93)</f>
        <v>2323</v>
      </c>
      <c r="E96" s="96">
        <f>SUMIF($C$10:$C$93,$C$96,E10:E93)</f>
        <v>2287</v>
      </c>
      <c r="F96" s="97">
        <f>IF(D96&gt;0,ROUND((E96/D96)*100,2),0)</f>
        <v>98.45</v>
      </c>
      <c r="G96" s="96">
        <f>SUMIF($C$10:$C$93,$C$96,G10:G93)</f>
        <v>1252</v>
      </c>
      <c r="H96" s="96">
        <f>SUMIF($C$10:$C$93,$C$96,H10:H93)</f>
        <v>1395</v>
      </c>
      <c r="I96" s="96">
        <f>SUMIF($C$10:$C$93,$C$96,I10:I93)</f>
        <v>1555</v>
      </c>
      <c r="J96" s="96">
        <f>SUMIF($C$10:$C$93,$C$96,J10:J93)</f>
        <v>1704</v>
      </c>
      <c r="K96" s="96">
        <f>SUMIF($C$10:$C$93,$C$96,K10:K93)</f>
        <v>1892</v>
      </c>
      <c r="L96" s="96">
        <f>SUMIF($C$10:$C$93,$C$96,L10:L93)</f>
        <v>1701</v>
      </c>
      <c r="M96" s="96">
        <f>SUMIF($C$10:$C$93,$C$96,M10:M93)</f>
        <v>1423</v>
      </c>
      <c r="N96" s="96">
        <f>SUMIF($C$10:$C$93,$C$96,N10:N93)</f>
        <v>655</v>
      </c>
      <c r="O96" s="96">
        <f>SUMIF($C$10:$C$93,$C$96,O10:O93)</f>
        <v>38</v>
      </c>
      <c r="P96" s="98">
        <v>57.9</v>
      </c>
    </row>
    <row r="97" spans="1:20" ht="20.100000000000001" customHeight="1" x14ac:dyDescent="0.2">
      <c r="A97" s="365" t="s">
        <v>160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12"/>
    </row>
    <row r="98" spans="1:20" s="68" customFormat="1" ht="20.100000000000001" customHeight="1" x14ac:dyDescent="0.2">
      <c r="A98" s="62"/>
      <c r="B98" s="63" t="s">
        <v>192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81"/>
      <c r="Q98" s="67"/>
      <c r="R98" s="66"/>
      <c r="S98" s="66"/>
      <c r="T98" s="66"/>
    </row>
    <row r="99" spans="1:20" s="68" customFormat="1" ht="20.100000000000001" customHeight="1" x14ac:dyDescent="0.2">
      <c r="A99" s="571">
        <v>44029</v>
      </c>
      <c r="B99" s="346"/>
      <c r="C99" s="346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13"/>
      <c r="Q99" s="67"/>
      <c r="R99" s="66"/>
      <c r="S99" s="66"/>
      <c r="T99" s="66"/>
    </row>
    <row r="100" spans="1:20" s="68" customFormat="1" ht="20.100000000000001" customHeight="1" x14ac:dyDescent="0.2">
      <c r="A100" s="62"/>
      <c r="B100" s="53" t="s">
        <v>193</v>
      </c>
      <c r="C100" s="53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211"/>
      <c r="Q100" s="67"/>
      <c r="R100" s="66"/>
      <c r="S100" s="66"/>
      <c r="T100" s="66"/>
    </row>
    <row r="101" spans="1:20" s="68" customFormat="1" ht="20.100000000000001" customHeight="1" thickBot="1" x14ac:dyDescent="0.25">
      <c r="A101" s="348"/>
      <c r="B101" s="350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14"/>
      <c r="Q101" s="67"/>
      <c r="R101" s="66"/>
      <c r="S101" s="66"/>
      <c r="T101" s="66"/>
    </row>
    <row r="1082" spans="1:20" ht="24.95" customHeight="1" x14ac:dyDescent="0.2">
      <c r="A1082" s="13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ht="24.95" customHeight="1" x14ac:dyDescent="0.2">
      <c r="A1083" s="14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ht="24.95" customHeight="1" x14ac:dyDescent="0.2">
      <c r="A1084" s="14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ht="24.95" customHeight="1" x14ac:dyDescent="0.2">
      <c r="A1085" s="14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ht="24.95" customHeight="1" x14ac:dyDescent="0.2">
      <c r="A1086" s="14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ht="24.95" customHeight="1" x14ac:dyDescent="0.2">
      <c r="A1087" s="14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ht="24.95" customHeight="1" x14ac:dyDescent="0.2">
      <c r="A1088" s="14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ht="24.95" customHeight="1" x14ac:dyDescent="0.2">
      <c r="A1089" s="14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ht="24.95" customHeight="1" x14ac:dyDescent="0.2">
      <c r="A1090" s="1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ht="24.95" customHeight="1" x14ac:dyDescent="0.2">
      <c r="A1091" s="14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ht="24.95" customHeight="1" x14ac:dyDescent="0.2">
      <c r="A1092" s="14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ht="24.95" customHeight="1" x14ac:dyDescent="0.2">
      <c r="A1093" s="14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ht="24.95" customHeight="1" x14ac:dyDescent="0.2">
      <c r="A1094" s="14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ht="24.95" customHeight="1" x14ac:dyDescent="0.2">
      <c r="A1095" s="14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ht="24.95" customHeight="1" x14ac:dyDescent="0.2">
      <c r="A1096" s="14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ht="24.95" customHeight="1" x14ac:dyDescent="0.2">
      <c r="A1097" s="14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ht="24.95" customHeight="1" x14ac:dyDescent="0.2">
      <c r="A1098" s="14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1:20" ht="24.95" customHeight="1" x14ac:dyDescent="0.2">
      <c r="A1099" s="14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ht="24.95" customHeight="1" x14ac:dyDescent="0.2">
      <c r="A1100" s="14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ht="24.95" customHeight="1" x14ac:dyDescent="0.2">
      <c r="A1101" s="14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</sheetData>
  <sheetProtection algorithmName="SHA-512" hashValue="QOY1NYMhrsnI6qVpyf4yx4QLXz6yRxSG2TLfKe/UJt06+p/Rump6ttcGshK/x3fCAMdfwltwQXuPL15s3kwmUg==" saltValue="PyralDj9vu9j/VqyBuSHiQ==" spinCount="100000" sheet="1" objects="1" scenarios="1"/>
  <mergeCells count="83">
    <mergeCell ref="A94:B96"/>
    <mergeCell ref="B79:B81"/>
    <mergeCell ref="A82:A84"/>
    <mergeCell ref="B82:B84"/>
    <mergeCell ref="A91:A93"/>
    <mergeCell ref="B91:B93"/>
    <mergeCell ref="A70:A72"/>
    <mergeCell ref="B70:B72"/>
    <mergeCell ref="A73:A75"/>
    <mergeCell ref="B73:B75"/>
    <mergeCell ref="A58:A60"/>
    <mergeCell ref="B58:B60"/>
    <mergeCell ref="A49:A51"/>
    <mergeCell ref="B49:B51"/>
    <mergeCell ref="A52:A54"/>
    <mergeCell ref="B52:B54"/>
    <mergeCell ref="A55:A57"/>
    <mergeCell ref="B55:B57"/>
    <mergeCell ref="A61:A63"/>
    <mergeCell ref="B61:B63"/>
    <mergeCell ref="A64:A66"/>
    <mergeCell ref="B64:B66"/>
    <mergeCell ref="B10:B12"/>
    <mergeCell ref="A99:O99"/>
    <mergeCell ref="A101:O101"/>
    <mergeCell ref="A7:O7"/>
    <mergeCell ref="C8:C9"/>
    <mergeCell ref="A13:A15"/>
    <mergeCell ref="B13:B15"/>
    <mergeCell ref="A16:A18"/>
    <mergeCell ref="B16:B18"/>
    <mergeCell ref="A19:A21"/>
    <mergeCell ref="B19:B21"/>
    <mergeCell ref="A22:A24"/>
    <mergeCell ref="B22:B24"/>
    <mergeCell ref="A46:A48"/>
    <mergeCell ref="B46:B48"/>
    <mergeCell ref="A85:A87"/>
    <mergeCell ref="B85:B87"/>
    <mergeCell ref="A88:A90"/>
    <mergeCell ref="B88:B90"/>
    <mergeCell ref="A76:A78"/>
    <mergeCell ref="B76:B78"/>
    <mergeCell ref="A79:A81"/>
    <mergeCell ref="A67:A69"/>
    <mergeCell ref="B67:B69"/>
    <mergeCell ref="A97:O97"/>
    <mergeCell ref="B8:B9"/>
    <mergeCell ref="A10:A12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M8:M9"/>
    <mergeCell ref="A25:A27"/>
    <mergeCell ref="B25:B27"/>
    <mergeCell ref="A28:A30"/>
    <mergeCell ref="B28:B30"/>
    <mergeCell ref="A31:A33"/>
    <mergeCell ref="P8:P9"/>
    <mergeCell ref="A6:P6"/>
    <mergeCell ref="A1:O1"/>
    <mergeCell ref="A5:O5"/>
    <mergeCell ref="A4:O4"/>
    <mergeCell ref="A3:O3"/>
    <mergeCell ref="A2:O2"/>
    <mergeCell ref="D8:D9"/>
    <mergeCell ref="E8:E9"/>
    <mergeCell ref="H8:H9"/>
    <mergeCell ref="I8:I9"/>
    <mergeCell ref="J8:J9"/>
    <mergeCell ref="K8:K9"/>
    <mergeCell ref="G8:G9"/>
    <mergeCell ref="N8:N9"/>
    <mergeCell ref="O8:O9"/>
    <mergeCell ref="F8:F9"/>
    <mergeCell ref="L8:L9"/>
    <mergeCell ref="A8:A9"/>
  </mergeCells>
  <phoneticPr fontId="0" type="noConversion"/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5" man="1"/>
    <brk id="75" max="15" man="1"/>
  </rowBreaks>
  <ignoredErrors>
    <ignoredError sqref="F94:F96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34"/>
  <sheetViews>
    <sheetView showGridLines="0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2" width="30.7109375" customWidth="1"/>
    <col min="3" max="5" width="15.7109375" customWidth="1"/>
  </cols>
  <sheetData>
    <row r="1" spans="1:16" ht="20.100000000000001" customHeight="1" x14ac:dyDescent="0.2">
      <c r="A1" s="371" t="s">
        <v>131</v>
      </c>
      <c r="B1" s="421"/>
      <c r="C1" s="421"/>
      <c r="D1" s="421"/>
      <c r="E1" s="422"/>
      <c r="F1" s="3"/>
      <c r="G1" s="3"/>
      <c r="H1" s="3"/>
    </row>
    <row r="2" spans="1:16" ht="20.100000000000001" customHeight="1" x14ac:dyDescent="0.2">
      <c r="A2" s="374" t="s">
        <v>157</v>
      </c>
      <c r="B2" s="375"/>
      <c r="C2" s="375"/>
      <c r="D2" s="375"/>
      <c r="E2" s="467"/>
      <c r="F2" s="3"/>
      <c r="G2" s="3"/>
      <c r="H2" s="3"/>
    </row>
    <row r="3" spans="1:16" ht="20.100000000000001" customHeight="1" x14ac:dyDescent="0.25">
      <c r="A3" s="378" t="s">
        <v>158</v>
      </c>
      <c r="B3" s="468"/>
      <c r="C3" s="468"/>
      <c r="D3" s="468"/>
      <c r="E3" s="469"/>
      <c r="F3" s="17"/>
      <c r="G3" s="17"/>
      <c r="H3" s="17"/>
    </row>
    <row r="4" spans="1:16" ht="9.9499999999999993" customHeight="1" x14ac:dyDescent="0.2">
      <c r="A4" s="244"/>
      <c r="B4" s="240"/>
      <c r="C4" s="240"/>
      <c r="D4" s="240"/>
      <c r="E4" s="241"/>
      <c r="F4" s="121"/>
      <c r="G4" s="121"/>
      <c r="H4" s="121"/>
    </row>
    <row r="5" spans="1:16" ht="20.100000000000001" customHeight="1" x14ac:dyDescent="0.2">
      <c r="A5" s="383" t="s">
        <v>159</v>
      </c>
      <c r="B5" s="385"/>
      <c r="C5" s="385"/>
      <c r="D5" s="385"/>
      <c r="E5" s="386"/>
      <c r="F5" s="3"/>
      <c r="G5" s="3"/>
      <c r="H5" s="3"/>
    </row>
    <row r="6" spans="1:16" ht="20.100000000000001" customHeight="1" x14ac:dyDescent="0.2">
      <c r="A6" s="320" t="s">
        <v>132</v>
      </c>
      <c r="B6" s="321"/>
      <c r="C6" s="321"/>
      <c r="D6" s="321"/>
      <c r="E6" s="322"/>
      <c r="F6" s="16"/>
      <c r="G6" s="16"/>
      <c r="H6" s="16"/>
    </row>
    <row r="7" spans="1:16" ht="9.9499999999999993" customHeight="1" x14ac:dyDescent="0.2">
      <c r="A7" s="488"/>
      <c r="B7" s="489"/>
      <c r="C7" s="489"/>
      <c r="D7" s="489"/>
      <c r="E7" s="490"/>
      <c r="F7" s="3"/>
      <c r="G7" s="3"/>
      <c r="H7" s="121"/>
    </row>
    <row r="8" spans="1:16" s="58" customFormat="1" ht="15" customHeight="1" x14ac:dyDescent="0.2">
      <c r="A8" s="256" t="s">
        <v>20</v>
      </c>
      <c r="B8" s="254" t="s">
        <v>0</v>
      </c>
      <c r="C8" s="569" t="s">
        <v>35</v>
      </c>
      <c r="D8" s="570"/>
      <c r="E8" s="280" t="s">
        <v>22</v>
      </c>
      <c r="F8" s="57"/>
      <c r="G8" s="57"/>
      <c r="H8" s="57"/>
    </row>
    <row r="9" spans="1:16" s="68" customFormat="1" ht="15" customHeight="1" x14ac:dyDescent="0.2">
      <c r="A9" s="245">
        <v>1</v>
      </c>
      <c r="B9" s="86" t="s">
        <v>167</v>
      </c>
      <c r="C9" s="567" t="s">
        <v>162</v>
      </c>
      <c r="D9" s="568"/>
      <c r="E9" s="207"/>
      <c r="F9" s="119"/>
      <c r="G9" s="59"/>
      <c r="H9" s="28"/>
      <c r="I9" s="28"/>
      <c r="J9" s="28"/>
      <c r="K9" s="28"/>
      <c r="L9" s="28"/>
      <c r="M9" s="28"/>
      <c r="N9" s="28"/>
      <c r="O9" s="28"/>
      <c r="P9" s="28"/>
    </row>
    <row r="10" spans="1:16" s="68" customFormat="1" ht="15" customHeight="1" x14ac:dyDescent="0.2">
      <c r="A10" s="245">
        <v>2</v>
      </c>
      <c r="B10" s="86" t="s">
        <v>169</v>
      </c>
      <c r="C10" s="567" t="s">
        <v>162</v>
      </c>
      <c r="D10" s="568"/>
      <c r="E10" s="207"/>
      <c r="F10" s="119"/>
      <c r="G10" s="59"/>
      <c r="H10" s="28"/>
      <c r="I10" s="28"/>
      <c r="J10" s="28"/>
      <c r="K10" s="28"/>
      <c r="L10" s="28"/>
      <c r="M10" s="28"/>
      <c r="N10" s="28"/>
      <c r="O10" s="28"/>
      <c r="P10" s="28"/>
    </row>
    <row r="11" spans="1:16" s="68" customFormat="1" ht="15" customHeight="1" x14ac:dyDescent="0.2">
      <c r="A11" s="245">
        <v>3</v>
      </c>
      <c r="B11" s="86" t="s">
        <v>170</v>
      </c>
      <c r="C11" s="567" t="s">
        <v>162</v>
      </c>
      <c r="D11" s="568"/>
      <c r="E11" s="207"/>
      <c r="F11" s="119"/>
      <c r="G11" s="59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68" customFormat="1" ht="15" customHeight="1" x14ac:dyDescent="0.2">
      <c r="A12" s="245">
        <v>4</v>
      </c>
      <c r="B12" s="86" t="s">
        <v>177</v>
      </c>
      <c r="C12" s="567" t="s">
        <v>162</v>
      </c>
      <c r="D12" s="568"/>
      <c r="E12" s="207"/>
      <c r="F12" s="119"/>
      <c r="G12" s="59"/>
      <c r="H12" s="28"/>
      <c r="I12" s="28"/>
      <c r="J12" s="28"/>
      <c r="K12" s="28"/>
      <c r="L12" s="28"/>
      <c r="M12" s="28"/>
      <c r="N12" s="28"/>
      <c r="O12" s="28"/>
      <c r="P12" s="28"/>
    </row>
    <row r="13" spans="1:16" s="68" customFormat="1" ht="15" customHeight="1" x14ac:dyDescent="0.2">
      <c r="A13" s="245">
        <v>5</v>
      </c>
      <c r="B13" s="86" t="s">
        <v>178</v>
      </c>
      <c r="C13" s="567" t="s">
        <v>162</v>
      </c>
      <c r="D13" s="568"/>
      <c r="E13" s="207"/>
      <c r="F13" s="119"/>
      <c r="G13" s="59"/>
      <c r="H13" s="28"/>
      <c r="I13" s="28"/>
      <c r="J13" s="28"/>
      <c r="K13" s="28"/>
      <c r="L13" s="28"/>
      <c r="M13" s="28"/>
      <c r="N13" s="28"/>
      <c r="O13" s="28"/>
      <c r="P13" s="28"/>
    </row>
    <row r="14" spans="1:16" s="68" customFormat="1" ht="15" customHeight="1" x14ac:dyDescent="0.2">
      <c r="A14" s="245">
        <v>6</v>
      </c>
      <c r="B14" s="86" t="s">
        <v>180</v>
      </c>
      <c r="C14" s="567" t="s">
        <v>162</v>
      </c>
      <c r="D14" s="568"/>
      <c r="E14" s="207"/>
      <c r="F14" s="119"/>
      <c r="G14" s="59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68" customFormat="1" ht="15" customHeight="1" x14ac:dyDescent="0.2">
      <c r="A15" s="245">
        <v>7</v>
      </c>
      <c r="B15" s="86" t="s">
        <v>181</v>
      </c>
      <c r="C15" s="567" t="s">
        <v>162</v>
      </c>
      <c r="D15" s="568"/>
      <c r="E15" s="207"/>
      <c r="F15" s="119"/>
      <c r="G15" s="59"/>
      <c r="H15" s="28"/>
      <c r="I15" s="28"/>
      <c r="J15" s="28"/>
      <c r="K15" s="28"/>
      <c r="L15" s="28"/>
      <c r="M15" s="28"/>
      <c r="N15" s="28"/>
      <c r="O15" s="28"/>
      <c r="P15" s="28"/>
    </row>
    <row r="16" spans="1:16" s="68" customFormat="1" ht="15" customHeight="1" x14ac:dyDescent="0.2">
      <c r="A16" s="245">
        <v>8</v>
      </c>
      <c r="B16" s="86" t="s">
        <v>187</v>
      </c>
      <c r="C16" s="567" t="s">
        <v>162</v>
      </c>
      <c r="D16" s="568"/>
      <c r="E16" s="207"/>
      <c r="F16" s="119"/>
      <c r="G16" s="59"/>
      <c r="H16" s="28"/>
      <c r="I16" s="28"/>
      <c r="J16" s="28"/>
      <c r="K16" s="28"/>
      <c r="L16" s="28"/>
      <c r="M16" s="28"/>
      <c r="N16" s="28"/>
      <c r="O16" s="28"/>
      <c r="P16" s="28"/>
    </row>
    <row r="17" spans="1:8" ht="20.100000000000001" customHeight="1" x14ac:dyDescent="0.2">
      <c r="A17" s="470" t="s">
        <v>160</v>
      </c>
      <c r="B17" s="471"/>
      <c r="C17" s="471"/>
      <c r="D17" s="471"/>
      <c r="E17" s="472"/>
      <c r="F17" s="20"/>
      <c r="G17" s="20"/>
      <c r="H17" s="20"/>
    </row>
    <row r="18" spans="1:8" s="79" customFormat="1" ht="20.100000000000001" customHeight="1" x14ac:dyDescent="0.2">
      <c r="A18" s="82"/>
      <c r="B18" s="83" t="s">
        <v>192</v>
      </c>
      <c r="C18" s="84"/>
      <c r="D18" s="84"/>
      <c r="E18" s="85"/>
    </row>
    <row r="19" spans="1:8" s="79" customFormat="1" ht="20.100000000000001" customHeight="1" x14ac:dyDescent="0.2">
      <c r="A19" s="573">
        <v>44029</v>
      </c>
      <c r="B19" s="491"/>
      <c r="C19" s="491"/>
      <c r="D19" s="491"/>
      <c r="E19" s="492"/>
    </row>
    <row r="20" spans="1:8" s="79" customFormat="1" ht="20.100000000000001" customHeight="1" x14ac:dyDescent="0.2">
      <c r="A20" s="78"/>
      <c r="B20" s="53" t="s">
        <v>193</v>
      </c>
      <c r="C20" s="76"/>
      <c r="D20" s="76"/>
      <c r="E20" s="77"/>
    </row>
    <row r="21" spans="1:8" s="79" customFormat="1" ht="20.100000000000001" customHeight="1" thickBot="1" x14ac:dyDescent="0.25">
      <c r="A21" s="485"/>
      <c r="B21" s="486"/>
      <c r="C21" s="486"/>
      <c r="D21" s="486"/>
      <c r="E21" s="487"/>
    </row>
    <row r="34" spans="1:1" ht="15" customHeight="1" x14ac:dyDescent="0.2">
      <c r="A34" s="52"/>
    </row>
  </sheetData>
  <sheetProtection algorithmName="SHA-512" hashValue="sV0t9P+CHpi5wjb9KR2mlNOprug+HlUpkrRrBBSCY2Y9BcrDqLpDOz5bwaL7nTWC4ujoIdAhQ/pmhJrhO+LiEg==" saltValue="V7gA2G/qTtU9jkbuGBWxPw==" spinCount="100000" sheet="1" objects="1" scenarios="1"/>
  <mergeCells count="18">
    <mergeCell ref="A17:E17"/>
    <mergeCell ref="A19:E19"/>
    <mergeCell ref="A21:E21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7:E7"/>
    <mergeCell ref="A1:E1"/>
    <mergeCell ref="A2:E2"/>
    <mergeCell ref="A3:E3"/>
    <mergeCell ref="A5:E5"/>
    <mergeCell ref="A6:E6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40"/>
  <sheetViews>
    <sheetView showGridLines="0" zoomScale="85" zoomScaleNormal="85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3.7109375" style="123" customWidth="1"/>
    <col min="2" max="2" width="6.7109375" style="123" bestFit="1" customWidth="1"/>
    <col min="3" max="3" width="25.7109375" style="123" customWidth="1"/>
    <col min="4" max="4" width="35.7109375" style="167" customWidth="1"/>
    <col min="5" max="5" width="10.7109375" style="123" customWidth="1"/>
    <col min="6" max="6" width="9.140625" style="123"/>
    <col min="7" max="7" width="22.7109375" style="123" customWidth="1"/>
    <col min="8" max="16384" width="9.140625" style="123"/>
  </cols>
  <sheetData>
    <row r="1" spans="1:16" ht="20.100000000000001" customHeight="1" x14ac:dyDescent="0.2">
      <c r="A1" s="452" t="s">
        <v>115</v>
      </c>
      <c r="B1" s="502"/>
      <c r="C1" s="502"/>
      <c r="D1" s="502"/>
      <c r="E1" s="503"/>
      <c r="F1" s="144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20.100000000000001" customHeight="1" x14ac:dyDescent="0.2">
      <c r="A2" s="455" t="s">
        <v>157</v>
      </c>
      <c r="B2" s="504"/>
      <c r="C2" s="504"/>
      <c r="D2" s="504"/>
      <c r="E2" s="505"/>
      <c r="F2" s="145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20.100000000000001" customHeight="1" x14ac:dyDescent="0.2">
      <c r="A3" s="458" t="s">
        <v>158</v>
      </c>
      <c r="B3" s="506"/>
      <c r="C3" s="506"/>
      <c r="D3" s="506"/>
      <c r="E3" s="507"/>
      <c r="F3" s="146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9.9499999999999993" customHeight="1" x14ac:dyDescent="0.2">
      <c r="A4" s="461"/>
      <c r="B4" s="510"/>
      <c r="C4" s="510"/>
      <c r="D4" s="510"/>
      <c r="E4" s="511"/>
      <c r="F4" s="147"/>
      <c r="G4" s="128"/>
      <c r="H4" s="128"/>
      <c r="I4" s="128"/>
      <c r="J4" s="128"/>
      <c r="K4" s="128"/>
      <c r="L4" s="128"/>
      <c r="M4" s="128"/>
      <c r="N4" s="122"/>
      <c r="O4" s="122"/>
      <c r="P4" s="122"/>
    </row>
    <row r="5" spans="1:16" ht="20.100000000000001" customHeight="1" x14ac:dyDescent="0.2">
      <c r="A5" s="462" t="s">
        <v>159</v>
      </c>
      <c r="B5" s="510"/>
      <c r="C5" s="510"/>
      <c r="D5" s="510"/>
      <c r="E5" s="511"/>
      <c r="F5" s="148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20.100000000000001" customHeight="1" x14ac:dyDescent="0.2">
      <c r="A6" s="449" t="s">
        <v>42</v>
      </c>
      <c r="B6" s="512"/>
      <c r="C6" s="512"/>
      <c r="D6" s="512"/>
      <c r="E6" s="513"/>
      <c r="F6" s="149"/>
      <c r="G6" s="129"/>
      <c r="H6" s="129"/>
      <c r="I6" s="129"/>
      <c r="J6" s="129"/>
      <c r="K6" s="129"/>
      <c r="L6" s="129"/>
      <c r="M6" s="122"/>
      <c r="N6" s="122"/>
      <c r="O6" s="122"/>
      <c r="P6" s="122"/>
    </row>
    <row r="7" spans="1:16" ht="9.9499999999999993" customHeight="1" x14ac:dyDescent="0.2">
      <c r="A7" s="514"/>
      <c r="B7" s="515"/>
      <c r="C7" s="515"/>
      <c r="D7" s="515"/>
      <c r="E7" s="516"/>
      <c r="F7" s="147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s="131" customFormat="1" ht="15" customHeight="1" x14ac:dyDescent="0.2">
      <c r="A8" s="150"/>
      <c r="B8" s="151" t="s">
        <v>20</v>
      </c>
      <c r="C8" s="151" t="s">
        <v>0</v>
      </c>
      <c r="D8" s="152" t="s">
        <v>26</v>
      </c>
      <c r="E8" s="153" t="s">
        <v>24</v>
      </c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s="131" customFormat="1" ht="15" customHeight="1" x14ac:dyDescent="0.2">
      <c r="A9" s="156"/>
      <c r="B9" s="157">
        <v>1</v>
      </c>
      <c r="C9" s="158" t="s">
        <v>219</v>
      </c>
      <c r="D9" s="164" t="s">
        <v>337</v>
      </c>
      <c r="E9" s="165" t="s">
        <v>7</v>
      </c>
      <c r="F9" s="154"/>
      <c r="G9" s="155"/>
      <c r="H9" s="155"/>
      <c r="I9" s="155"/>
      <c r="J9" s="155"/>
      <c r="K9" s="155"/>
      <c r="L9" s="155"/>
      <c r="M9" s="155"/>
      <c r="N9" s="155"/>
      <c r="O9" s="155"/>
      <c r="P9" s="155"/>
    </row>
    <row r="10" spans="1:16" s="131" customFormat="1" ht="15" customHeight="1" x14ac:dyDescent="0.2">
      <c r="A10" s="156"/>
      <c r="B10" s="157">
        <v>2</v>
      </c>
      <c r="C10" s="158" t="s">
        <v>503</v>
      </c>
      <c r="D10" s="164" t="s">
        <v>429</v>
      </c>
      <c r="E10" s="165" t="s">
        <v>7</v>
      </c>
      <c r="F10" s="154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s="131" customFormat="1" ht="15" customHeight="1" x14ac:dyDescent="0.2">
      <c r="A11" s="156"/>
      <c r="B11" s="157">
        <v>3</v>
      </c>
      <c r="C11" s="158" t="s">
        <v>223</v>
      </c>
      <c r="D11" s="164" t="s">
        <v>473</v>
      </c>
      <c r="E11" s="165" t="s">
        <v>7</v>
      </c>
      <c r="F11" s="154"/>
      <c r="G11" s="155"/>
      <c r="H11" s="155"/>
      <c r="I11" s="155"/>
      <c r="J11" s="155"/>
      <c r="K11" s="155"/>
      <c r="L11" s="155"/>
      <c r="M11" s="155"/>
      <c r="N11" s="155"/>
      <c r="O11" s="155"/>
      <c r="P11" s="155"/>
    </row>
    <row r="12" spans="1:16" s="131" customFormat="1" ht="15" customHeight="1" x14ac:dyDescent="0.2">
      <c r="A12" s="156"/>
      <c r="B12" s="157">
        <v>4</v>
      </c>
      <c r="C12" s="158" t="s">
        <v>223</v>
      </c>
      <c r="D12" s="164" t="s">
        <v>335</v>
      </c>
      <c r="E12" s="165" t="s">
        <v>7</v>
      </c>
      <c r="F12" s="154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1:16" s="131" customFormat="1" ht="15" customHeight="1" x14ac:dyDescent="0.2">
      <c r="A13" s="156"/>
      <c r="B13" s="157">
        <v>5</v>
      </c>
      <c r="C13" s="158" t="s">
        <v>223</v>
      </c>
      <c r="D13" s="164" t="s">
        <v>332</v>
      </c>
      <c r="E13" s="165" t="s">
        <v>7</v>
      </c>
      <c r="F13" s="154"/>
      <c r="G13" s="155"/>
      <c r="H13" s="155"/>
      <c r="I13" s="155"/>
      <c r="J13" s="155"/>
      <c r="K13" s="155"/>
      <c r="L13" s="155"/>
      <c r="M13" s="155"/>
      <c r="N13" s="155"/>
      <c r="O13" s="155"/>
      <c r="P13" s="155"/>
    </row>
    <row r="14" spans="1:16" s="131" customFormat="1" ht="15" customHeight="1" x14ac:dyDescent="0.2">
      <c r="A14" s="156"/>
      <c r="B14" s="157">
        <v>6</v>
      </c>
      <c r="C14" s="158" t="s">
        <v>223</v>
      </c>
      <c r="D14" s="164" t="s">
        <v>333</v>
      </c>
      <c r="E14" s="165" t="s">
        <v>7</v>
      </c>
      <c r="F14" s="154"/>
      <c r="G14" s="155"/>
      <c r="H14" s="155"/>
      <c r="I14" s="155"/>
      <c r="J14" s="155"/>
      <c r="K14" s="155"/>
      <c r="L14" s="155"/>
      <c r="M14" s="155"/>
      <c r="N14" s="155"/>
      <c r="O14" s="155"/>
      <c r="P14" s="155"/>
    </row>
    <row r="15" spans="1:16" s="131" customFormat="1" ht="15" customHeight="1" x14ac:dyDescent="0.2">
      <c r="A15" s="156"/>
      <c r="B15" s="157">
        <v>7</v>
      </c>
      <c r="C15" s="158" t="s">
        <v>223</v>
      </c>
      <c r="D15" s="164" t="s">
        <v>472</v>
      </c>
      <c r="E15" s="165" t="s">
        <v>7</v>
      </c>
      <c r="F15" s="154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1:16" s="131" customFormat="1" ht="15" customHeight="1" x14ac:dyDescent="0.2">
      <c r="A16" s="156"/>
      <c r="B16" s="157">
        <v>8</v>
      </c>
      <c r="C16" s="158" t="s">
        <v>223</v>
      </c>
      <c r="D16" s="164" t="s">
        <v>318</v>
      </c>
      <c r="E16" s="165" t="s">
        <v>7</v>
      </c>
      <c r="F16" s="154"/>
      <c r="G16" s="155"/>
      <c r="H16" s="155"/>
      <c r="I16" s="155"/>
      <c r="J16" s="155"/>
      <c r="K16" s="155"/>
      <c r="L16" s="155"/>
      <c r="M16" s="155"/>
      <c r="N16" s="155"/>
      <c r="O16" s="155"/>
      <c r="P16" s="155"/>
    </row>
    <row r="17" spans="1:16" s="131" customFormat="1" ht="15" customHeight="1" x14ac:dyDescent="0.2">
      <c r="A17" s="156"/>
      <c r="B17" s="157">
        <v>9</v>
      </c>
      <c r="C17" s="158" t="s">
        <v>223</v>
      </c>
      <c r="D17" s="164" t="s">
        <v>330</v>
      </c>
      <c r="E17" s="165" t="s">
        <v>7</v>
      </c>
      <c r="F17" s="154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s="131" customFormat="1" ht="15" customHeight="1" x14ac:dyDescent="0.2">
      <c r="A18" s="156"/>
      <c r="B18" s="157">
        <v>10</v>
      </c>
      <c r="C18" s="158" t="s">
        <v>210</v>
      </c>
      <c r="D18" s="164" t="s">
        <v>341</v>
      </c>
      <c r="E18" s="165" t="s">
        <v>7</v>
      </c>
      <c r="F18" s="154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s="131" customFormat="1" ht="15" customHeight="1" x14ac:dyDescent="0.2">
      <c r="A19" s="156"/>
      <c r="B19" s="157">
        <v>11</v>
      </c>
      <c r="C19" s="158" t="s">
        <v>210</v>
      </c>
      <c r="D19" s="164" t="s">
        <v>475</v>
      </c>
      <c r="E19" s="165" t="s">
        <v>7</v>
      </c>
      <c r="F19" s="154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1:16" s="131" customFormat="1" ht="15" customHeight="1" x14ac:dyDescent="0.2">
      <c r="A20" s="156"/>
      <c r="B20" s="157">
        <v>12</v>
      </c>
      <c r="C20" s="158" t="s">
        <v>510</v>
      </c>
      <c r="D20" s="164" t="s">
        <v>317</v>
      </c>
      <c r="E20" s="165" t="s">
        <v>7</v>
      </c>
      <c r="F20" s="154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s="131" customFormat="1" ht="15" customHeight="1" x14ac:dyDescent="0.2">
      <c r="A21" s="156"/>
      <c r="B21" s="157">
        <v>13</v>
      </c>
      <c r="C21" s="158" t="s">
        <v>212</v>
      </c>
      <c r="D21" s="164" t="s">
        <v>437</v>
      </c>
      <c r="E21" s="165" t="s">
        <v>7</v>
      </c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s="131" customFormat="1" ht="15" customHeight="1" x14ac:dyDescent="0.2">
      <c r="A22" s="156"/>
      <c r="B22" s="157">
        <v>14</v>
      </c>
      <c r="C22" s="158" t="s">
        <v>505</v>
      </c>
      <c r="D22" s="164" t="s">
        <v>322</v>
      </c>
      <c r="E22" s="165" t="s">
        <v>7</v>
      </c>
      <c r="F22" s="154"/>
      <c r="G22" s="155"/>
      <c r="H22" s="155"/>
      <c r="I22" s="155"/>
      <c r="J22" s="155"/>
      <c r="K22" s="155"/>
      <c r="L22" s="155"/>
      <c r="M22" s="155"/>
      <c r="N22" s="155"/>
      <c r="O22" s="155"/>
      <c r="P22" s="155"/>
    </row>
    <row r="23" spans="1:16" s="131" customFormat="1" ht="15" customHeight="1" x14ac:dyDescent="0.2">
      <c r="A23" s="156"/>
      <c r="B23" s="157">
        <v>15</v>
      </c>
      <c r="C23" s="158" t="s">
        <v>214</v>
      </c>
      <c r="D23" s="164" t="s">
        <v>329</v>
      </c>
      <c r="E23" s="165" t="s">
        <v>7</v>
      </c>
      <c r="F23" s="154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6" s="131" customFormat="1" ht="15" customHeight="1" x14ac:dyDescent="0.2">
      <c r="A24" s="156"/>
      <c r="B24" s="157">
        <v>16</v>
      </c>
      <c r="C24" s="158" t="s">
        <v>506</v>
      </c>
      <c r="D24" s="164" t="s">
        <v>433</v>
      </c>
      <c r="E24" s="165" t="s">
        <v>7</v>
      </c>
      <c r="F24" s="154"/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spans="1:16" s="131" customFormat="1" ht="15" customHeight="1" x14ac:dyDescent="0.2">
      <c r="A25" s="156"/>
      <c r="B25" s="157">
        <v>17</v>
      </c>
      <c r="C25" s="158" t="s">
        <v>511</v>
      </c>
      <c r="D25" s="164" t="s">
        <v>432</v>
      </c>
      <c r="E25" s="165" t="s">
        <v>7</v>
      </c>
      <c r="F25" s="154"/>
      <c r="G25" s="155"/>
      <c r="H25" s="155"/>
      <c r="I25" s="155"/>
      <c r="J25" s="155"/>
      <c r="K25" s="155"/>
      <c r="L25" s="155"/>
      <c r="M25" s="155"/>
      <c r="N25" s="155"/>
      <c r="O25" s="155"/>
      <c r="P25" s="155"/>
    </row>
    <row r="26" spans="1:16" s="131" customFormat="1" ht="15" customHeight="1" x14ac:dyDescent="0.2">
      <c r="A26" s="156"/>
      <c r="B26" s="157">
        <v>18</v>
      </c>
      <c r="C26" s="158" t="s">
        <v>216</v>
      </c>
      <c r="D26" s="164" t="s">
        <v>327</v>
      </c>
      <c r="E26" s="165" t="s">
        <v>7</v>
      </c>
      <c r="F26" s="154"/>
      <c r="G26" s="155"/>
      <c r="H26" s="155"/>
      <c r="I26" s="155"/>
      <c r="J26" s="155"/>
      <c r="K26" s="155"/>
      <c r="L26" s="155"/>
      <c r="M26" s="155"/>
      <c r="N26" s="155"/>
      <c r="O26" s="155"/>
      <c r="P26" s="155"/>
    </row>
    <row r="27" spans="1:16" s="131" customFormat="1" ht="15" customHeight="1" x14ac:dyDescent="0.2">
      <c r="A27" s="156"/>
      <c r="B27" s="157">
        <v>19</v>
      </c>
      <c r="C27" s="158" t="s">
        <v>216</v>
      </c>
      <c r="D27" s="164" t="s">
        <v>328</v>
      </c>
      <c r="E27" s="165" t="s">
        <v>7</v>
      </c>
      <c r="F27" s="154"/>
      <c r="G27" s="155"/>
      <c r="H27" s="155"/>
      <c r="I27" s="155"/>
      <c r="J27" s="155"/>
      <c r="K27" s="155"/>
      <c r="L27" s="155"/>
      <c r="M27" s="155"/>
      <c r="N27" s="155"/>
      <c r="O27" s="155"/>
      <c r="P27" s="155"/>
    </row>
    <row r="28" spans="1:16" s="131" customFormat="1" ht="15" customHeight="1" x14ac:dyDescent="0.2">
      <c r="A28" s="156"/>
      <c r="B28" s="157">
        <v>20</v>
      </c>
      <c r="C28" s="158" t="s">
        <v>246</v>
      </c>
      <c r="D28" s="164" t="s">
        <v>439</v>
      </c>
      <c r="E28" s="165" t="s">
        <v>7</v>
      </c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5"/>
    </row>
    <row r="29" spans="1:16" s="131" customFormat="1" ht="15" customHeight="1" x14ac:dyDescent="0.2">
      <c r="A29" s="156"/>
      <c r="B29" s="157">
        <v>21</v>
      </c>
      <c r="C29" s="158" t="s">
        <v>217</v>
      </c>
      <c r="D29" s="164" t="s">
        <v>438</v>
      </c>
      <c r="E29" s="165" t="s">
        <v>7</v>
      </c>
      <c r="F29" s="154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 s="131" customFormat="1" ht="15" customHeight="1" x14ac:dyDescent="0.2">
      <c r="A30" s="156"/>
      <c r="B30" s="157">
        <v>22</v>
      </c>
      <c r="C30" s="158" t="s">
        <v>217</v>
      </c>
      <c r="D30" s="164" t="s">
        <v>474</v>
      </c>
      <c r="E30" s="165" t="s">
        <v>7</v>
      </c>
      <c r="F30" s="154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s="131" customFormat="1" ht="15" customHeight="1" x14ac:dyDescent="0.2">
      <c r="A31" s="156"/>
      <c r="B31" s="157">
        <v>23</v>
      </c>
      <c r="C31" s="158" t="s">
        <v>249</v>
      </c>
      <c r="D31" s="164" t="s">
        <v>436</v>
      </c>
      <c r="E31" s="165" t="s">
        <v>7</v>
      </c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5"/>
    </row>
    <row r="32" spans="1:16" ht="15" customHeight="1" x14ac:dyDescent="0.2">
      <c r="A32" s="517" t="s">
        <v>160</v>
      </c>
      <c r="B32" s="518"/>
      <c r="C32" s="518"/>
      <c r="D32" s="518"/>
      <c r="E32" s="519"/>
      <c r="F32" s="160"/>
    </row>
    <row r="33" spans="1:6" s="141" customFormat="1" ht="15" customHeight="1" x14ac:dyDescent="0.2">
      <c r="A33" s="161"/>
      <c r="B33" s="166" t="s">
        <v>192</v>
      </c>
      <c r="C33" s="140"/>
      <c r="D33" s="166"/>
      <c r="E33" s="162"/>
      <c r="F33" s="140"/>
    </row>
    <row r="34" spans="1:6" s="141" customFormat="1" ht="15" customHeight="1" x14ac:dyDescent="0.2">
      <c r="A34" s="579">
        <v>44029</v>
      </c>
      <c r="B34" s="520"/>
      <c r="C34" s="520"/>
      <c r="D34" s="520"/>
      <c r="E34" s="521"/>
      <c r="F34" s="140"/>
    </row>
    <row r="35" spans="1:6" s="141" customFormat="1" ht="15" customHeight="1" x14ac:dyDescent="0.2">
      <c r="A35" s="161"/>
      <c r="B35" s="318" t="s">
        <v>193</v>
      </c>
      <c r="C35" s="318"/>
      <c r="D35" s="163"/>
      <c r="E35" s="162"/>
    </row>
    <row r="36" spans="1:6" s="141" customFormat="1" ht="15" customHeight="1" thickBot="1" x14ac:dyDescent="0.25">
      <c r="A36" s="523"/>
      <c r="B36" s="524"/>
      <c r="C36" s="524"/>
      <c r="D36" s="524"/>
      <c r="E36" s="525"/>
    </row>
    <row r="37" spans="1:6" ht="15" customHeight="1" x14ac:dyDescent="0.2"/>
    <row r="38" spans="1:6" ht="15" customHeight="1" x14ac:dyDescent="0.2"/>
    <row r="39" spans="1:6" ht="15" customHeight="1" x14ac:dyDescent="0.2"/>
    <row r="40" spans="1:6" ht="15" customHeight="1" x14ac:dyDescent="0.2"/>
  </sheetData>
  <sheetProtection algorithmName="SHA-512" hashValue="1uvOCSJ9grTpPa+ZTlwnsUUZyzhxHBPShnDVDHSO9DnktAWvEPA/i03Hfl1xrriKesObWGJYpfKWd9V0/9Yrzw==" saltValue="E/6Epf+ml4UfTZp3BlT1ZQ==" spinCount="100000" sheet="1" objects="1" scenarios="1"/>
  <mergeCells count="10">
    <mergeCell ref="A7:E7"/>
    <mergeCell ref="A32:E32"/>
    <mergeCell ref="A34:E34"/>
    <mergeCell ref="A36:E36"/>
    <mergeCell ref="A6:E6"/>
    <mergeCell ref="A1:E1"/>
    <mergeCell ref="A2:E2"/>
    <mergeCell ref="A3:E3"/>
    <mergeCell ref="A4:E4"/>
    <mergeCell ref="A5:E5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41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71" t="s">
        <v>149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2"/>
    </row>
    <row r="2" spans="1:23" ht="20.100000000000001" customHeight="1" x14ac:dyDescent="0.2">
      <c r="A2" s="374" t="s">
        <v>157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7"/>
      <c r="S2" s="5"/>
      <c r="T2" s="5"/>
      <c r="U2" s="5"/>
      <c r="V2" s="5"/>
      <c r="W2" s="5"/>
    </row>
    <row r="3" spans="1:23" ht="20.100000000000001" customHeight="1" x14ac:dyDescent="0.2">
      <c r="A3" s="378" t="s">
        <v>158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  <c r="S3" s="7"/>
      <c r="T3" s="7"/>
      <c r="U3" s="7"/>
      <c r="V3" s="7"/>
      <c r="W3" s="7"/>
    </row>
    <row r="4" spans="1:23" ht="9.9499999999999993" customHeight="1" x14ac:dyDescent="0.2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4"/>
      <c r="S4" s="7"/>
      <c r="T4" s="7"/>
      <c r="U4" s="7"/>
      <c r="V4" s="7"/>
      <c r="W4" s="7"/>
    </row>
    <row r="5" spans="1:23" ht="20.100000000000001" customHeight="1" x14ac:dyDescent="0.2">
      <c r="A5" s="383" t="s">
        <v>159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6"/>
      <c r="S5" s="8"/>
      <c r="T5" s="8"/>
      <c r="U5" s="8"/>
      <c r="V5" s="8"/>
      <c r="W5" s="8"/>
    </row>
    <row r="6" spans="1:23" ht="20.100000000000001" customHeight="1" x14ac:dyDescent="0.2">
      <c r="A6" s="320" t="s">
        <v>150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  <c r="S6" s="295"/>
      <c r="T6" s="295"/>
      <c r="U6" s="295"/>
      <c r="V6" s="295"/>
      <c r="W6" s="295"/>
    </row>
    <row r="7" spans="1:23" ht="9.9499999999999993" customHeight="1" x14ac:dyDescent="0.2">
      <c r="A7" s="338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4"/>
      <c r="S7" s="295"/>
      <c r="T7" s="295"/>
      <c r="U7" s="10"/>
      <c r="V7" s="295"/>
      <c r="W7" s="295"/>
    </row>
    <row r="8" spans="1:23" ht="15" customHeight="1" x14ac:dyDescent="0.2">
      <c r="A8" s="423"/>
      <c r="B8" s="425" t="s">
        <v>13</v>
      </c>
      <c r="C8" s="426"/>
      <c r="D8" s="428" t="s">
        <v>59</v>
      </c>
      <c r="E8" s="417" t="s">
        <v>33</v>
      </c>
      <c r="F8" s="417" t="s">
        <v>15</v>
      </c>
      <c r="G8" s="417" t="s">
        <v>7</v>
      </c>
      <c r="H8" s="417" t="s">
        <v>8</v>
      </c>
      <c r="I8" s="417" t="s">
        <v>9</v>
      </c>
      <c r="J8" s="417" t="s">
        <v>10</v>
      </c>
      <c r="K8" s="417" t="s">
        <v>6</v>
      </c>
      <c r="L8" s="417" t="s">
        <v>5</v>
      </c>
      <c r="M8" s="417" t="s">
        <v>4</v>
      </c>
      <c r="N8" s="417" t="s">
        <v>3</v>
      </c>
      <c r="O8" s="417" t="s">
        <v>2</v>
      </c>
      <c r="P8" s="417" t="s">
        <v>39</v>
      </c>
      <c r="Q8" s="417" t="s">
        <v>12</v>
      </c>
      <c r="R8" s="419" t="s">
        <v>11</v>
      </c>
    </row>
    <row r="9" spans="1:23" ht="15" customHeight="1" x14ac:dyDescent="0.2">
      <c r="A9" s="424"/>
      <c r="B9" s="425"/>
      <c r="C9" s="427"/>
      <c r="D9" s="429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20"/>
    </row>
    <row r="10" spans="1:23" ht="15" customHeight="1" x14ac:dyDescent="0.2">
      <c r="A10" s="411">
        <v>1</v>
      </c>
      <c r="B10" s="414" t="s">
        <v>194</v>
      </c>
      <c r="C10" s="108" t="s">
        <v>36</v>
      </c>
      <c r="D10" s="87">
        <v>1154</v>
      </c>
      <c r="E10" s="87">
        <v>1154</v>
      </c>
      <c r="F10" s="109">
        <v>100</v>
      </c>
      <c r="G10" s="87">
        <v>98</v>
      </c>
      <c r="H10" s="87">
        <v>130</v>
      </c>
      <c r="I10" s="87">
        <v>129</v>
      </c>
      <c r="J10" s="87">
        <v>171</v>
      </c>
      <c r="K10" s="87">
        <v>165</v>
      </c>
      <c r="L10" s="87">
        <v>168</v>
      </c>
      <c r="M10" s="87">
        <v>175</v>
      </c>
      <c r="N10" s="87">
        <v>118</v>
      </c>
      <c r="O10" s="87">
        <v>0</v>
      </c>
      <c r="P10" s="87">
        <v>1154</v>
      </c>
      <c r="Q10" s="87">
        <v>4955</v>
      </c>
      <c r="R10" s="110">
        <v>53.67</v>
      </c>
    </row>
    <row r="11" spans="1:23" ht="15" customHeight="1" x14ac:dyDescent="0.2">
      <c r="A11" s="412"/>
      <c r="B11" s="415"/>
      <c r="C11" s="108" t="s">
        <v>37</v>
      </c>
      <c r="D11" s="87">
        <v>1002</v>
      </c>
      <c r="E11" s="87">
        <v>1002</v>
      </c>
      <c r="F11" s="109">
        <v>100</v>
      </c>
      <c r="G11" s="87">
        <v>157</v>
      </c>
      <c r="H11" s="87">
        <v>145</v>
      </c>
      <c r="I11" s="87">
        <v>139</v>
      </c>
      <c r="J11" s="87">
        <v>174</v>
      </c>
      <c r="K11" s="87">
        <v>132</v>
      </c>
      <c r="L11" s="87">
        <v>125</v>
      </c>
      <c r="M11" s="87">
        <v>92</v>
      </c>
      <c r="N11" s="87">
        <v>38</v>
      </c>
      <c r="O11" s="87">
        <v>0</v>
      </c>
      <c r="P11" s="87">
        <v>1002</v>
      </c>
      <c r="Q11" s="87">
        <v>5100</v>
      </c>
      <c r="R11" s="110">
        <v>63.62</v>
      </c>
    </row>
    <row r="12" spans="1:23" ht="15" customHeight="1" x14ac:dyDescent="0.2">
      <c r="A12" s="413"/>
      <c r="B12" s="416"/>
      <c r="C12" s="108" t="s">
        <v>61</v>
      </c>
      <c r="D12" s="87">
        <v>2156</v>
      </c>
      <c r="E12" s="87">
        <v>2156</v>
      </c>
      <c r="F12" s="109">
        <v>100</v>
      </c>
      <c r="G12" s="87">
        <v>255</v>
      </c>
      <c r="H12" s="87">
        <v>275</v>
      </c>
      <c r="I12" s="87">
        <v>268</v>
      </c>
      <c r="J12" s="87">
        <v>345</v>
      </c>
      <c r="K12" s="87">
        <v>297</v>
      </c>
      <c r="L12" s="87">
        <v>293</v>
      </c>
      <c r="M12" s="87">
        <v>267</v>
      </c>
      <c r="N12" s="87">
        <v>156</v>
      </c>
      <c r="O12" s="87">
        <v>0</v>
      </c>
      <c r="P12" s="87">
        <v>2156</v>
      </c>
      <c r="Q12" s="87">
        <v>10055</v>
      </c>
      <c r="R12" s="110">
        <v>58.3</v>
      </c>
    </row>
    <row r="13" spans="1:23" ht="15" customHeight="1" x14ac:dyDescent="0.2">
      <c r="A13" s="411">
        <v>2</v>
      </c>
      <c r="B13" s="414" t="s">
        <v>195</v>
      </c>
      <c r="C13" s="108" t="s">
        <v>36</v>
      </c>
      <c r="D13" s="87">
        <v>1254</v>
      </c>
      <c r="E13" s="87">
        <v>1254</v>
      </c>
      <c r="F13" s="109">
        <v>100</v>
      </c>
      <c r="G13" s="87">
        <v>53</v>
      </c>
      <c r="H13" s="87">
        <v>87</v>
      </c>
      <c r="I13" s="87">
        <v>137</v>
      </c>
      <c r="J13" s="87">
        <v>143</v>
      </c>
      <c r="K13" s="87">
        <v>265</v>
      </c>
      <c r="L13" s="87">
        <v>260</v>
      </c>
      <c r="M13" s="87">
        <v>223</v>
      </c>
      <c r="N13" s="87">
        <v>86</v>
      </c>
      <c r="O13" s="87">
        <v>0</v>
      </c>
      <c r="P13" s="87">
        <v>1254</v>
      </c>
      <c r="Q13" s="87">
        <v>4942</v>
      </c>
      <c r="R13" s="110">
        <v>49.26</v>
      </c>
    </row>
    <row r="14" spans="1:23" ht="15" customHeight="1" x14ac:dyDescent="0.2">
      <c r="A14" s="412"/>
      <c r="B14" s="415"/>
      <c r="C14" s="108" t="s">
        <v>37</v>
      </c>
      <c r="D14" s="87">
        <v>1069</v>
      </c>
      <c r="E14" s="87">
        <v>1069</v>
      </c>
      <c r="F14" s="109">
        <v>100</v>
      </c>
      <c r="G14" s="87">
        <v>64</v>
      </c>
      <c r="H14" s="87">
        <v>136</v>
      </c>
      <c r="I14" s="87">
        <v>138</v>
      </c>
      <c r="J14" s="87">
        <v>136</v>
      </c>
      <c r="K14" s="87">
        <v>218</v>
      </c>
      <c r="L14" s="87">
        <v>180</v>
      </c>
      <c r="M14" s="87">
        <v>146</v>
      </c>
      <c r="N14" s="87">
        <v>51</v>
      </c>
      <c r="O14" s="87">
        <v>0</v>
      </c>
      <c r="P14" s="87">
        <v>1069</v>
      </c>
      <c r="Q14" s="87">
        <v>4727</v>
      </c>
      <c r="R14" s="110">
        <v>55.27</v>
      </c>
    </row>
    <row r="15" spans="1:23" ht="15" customHeight="1" x14ac:dyDescent="0.2">
      <c r="A15" s="413"/>
      <c r="B15" s="416"/>
      <c r="C15" s="108" t="s">
        <v>61</v>
      </c>
      <c r="D15" s="87">
        <v>2323</v>
      </c>
      <c r="E15" s="87">
        <v>2323</v>
      </c>
      <c r="F15" s="109">
        <v>100</v>
      </c>
      <c r="G15" s="87">
        <v>117</v>
      </c>
      <c r="H15" s="87">
        <v>223</v>
      </c>
      <c r="I15" s="87">
        <v>275</v>
      </c>
      <c r="J15" s="87">
        <v>279</v>
      </c>
      <c r="K15" s="87">
        <v>483</v>
      </c>
      <c r="L15" s="87">
        <v>440</v>
      </c>
      <c r="M15" s="87">
        <v>369</v>
      </c>
      <c r="N15" s="87">
        <v>137</v>
      </c>
      <c r="O15" s="87">
        <v>0</v>
      </c>
      <c r="P15" s="87">
        <v>2323</v>
      </c>
      <c r="Q15" s="87">
        <v>9669</v>
      </c>
      <c r="R15" s="110">
        <v>52.03</v>
      </c>
    </row>
    <row r="16" spans="1:23" ht="15" customHeight="1" x14ac:dyDescent="0.2">
      <c r="A16" s="411">
        <v>3</v>
      </c>
      <c r="B16" s="414" t="s">
        <v>196</v>
      </c>
      <c r="C16" s="108" t="s">
        <v>36</v>
      </c>
      <c r="D16" s="87">
        <v>617</v>
      </c>
      <c r="E16" s="87">
        <v>617</v>
      </c>
      <c r="F16" s="109">
        <v>100</v>
      </c>
      <c r="G16" s="87">
        <v>96</v>
      </c>
      <c r="H16" s="87">
        <v>126</v>
      </c>
      <c r="I16" s="87">
        <v>130</v>
      </c>
      <c r="J16" s="87">
        <v>103</v>
      </c>
      <c r="K16" s="87">
        <v>70</v>
      </c>
      <c r="L16" s="87">
        <v>55</v>
      </c>
      <c r="M16" s="87">
        <v>24</v>
      </c>
      <c r="N16" s="87">
        <v>13</v>
      </c>
      <c r="O16" s="87">
        <v>0</v>
      </c>
      <c r="P16" s="87">
        <v>617</v>
      </c>
      <c r="Q16" s="87">
        <v>3451</v>
      </c>
      <c r="R16" s="110">
        <v>69.91</v>
      </c>
    </row>
    <row r="17" spans="1:18" ht="15" customHeight="1" x14ac:dyDescent="0.2">
      <c r="A17" s="412"/>
      <c r="B17" s="415"/>
      <c r="C17" s="108" t="s">
        <v>37</v>
      </c>
      <c r="D17" s="87">
        <v>364</v>
      </c>
      <c r="E17" s="87">
        <v>364</v>
      </c>
      <c r="F17" s="109">
        <v>100</v>
      </c>
      <c r="G17" s="87">
        <v>57</v>
      </c>
      <c r="H17" s="87">
        <v>71</v>
      </c>
      <c r="I17" s="87">
        <v>82</v>
      </c>
      <c r="J17" s="87">
        <v>69</v>
      </c>
      <c r="K17" s="87">
        <v>37</v>
      </c>
      <c r="L17" s="87">
        <v>28</v>
      </c>
      <c r="M17" s="87">
        <v>12</v>
      </c>
      <c r="N17" s="87">
        <v>8</v>
      </c>
      <c r="O17" s="87">
        <v>0</v>
      </c>
      <c r="P17" s="87">
        <v>364</v>
      </c>
      <c r="Q17" s="87">
        <v>2054</v>
      </c>
      <c r="R17" s="110">
        <v>70.540000000000006</v>
      </c>
    </row>
    <row r="18" spans="1:18" ht="15" customHeight="1" x14ac:dyDescent="0.2">
      <c r="A18" s="413"/>
      <c r="B18" s="416"/>
      <c r="C18" s="108" t="s">
        <v>61</v>
      </c>
      <c r="D18" s="87">
        <v>981</v>
      </c>
      <c r="E18" s="87">
        <v>981</v>
      </c>
      <c r="F18" s="109">
        <v>100</v>
      </c>
      <c r="G18" s="87">
        <v>153</v>
      </c>
      <c r="H18" s="87">
        <v>197</v>
      </c>
      <c r="I18" s="87">
        <v>212</v>
      </c>
      <c r="J18" s="87">
        <v>172</v>
      </c>
      <c r="K18" s="87">
        <v>107</v>
      </c>
      <c r="L18" s="87">
        <v>83</v>
      </c>
      <c r="M18" s="87">
        <v>36</v>
      </c>
      <c r="N18" s="87">
        <v>21</v>
      </c>
      <c r="O18" s="87">
        <v>0</v>
      </c>
      <c r="P18" s="87">
        <v>981</v>
      </c>
      <c r="Q18" s="87">
        <v>5505</v>
      </c>
      <c r="R18" s="110">
        <v>70.150000000000006</v>
      </c>
    </row>
    <row r="19" spans="1:18" ht="15" customHeight="1" x14ac:dyDescent="0.2">
      <c r="A19" s="411">
        <v>4</v>
      </c>
      <c r="B19" s="414" t="s">
        <v>197</v>
      </c>
      <c r="C19" s="108" t="s">
        <v>36</v>
      </c>
      <c r="D19" s="87">
        <v>637</v>
      </c>
      <c r="E19" s="87">
        <v>625</v>
      </c>
      <c r="F19" s="109">
        <v>98.12</v>
      </c>
      <c r="G19" s="87">
        <v>24</v>
      </c>
      <c r="H19" s="87">
        <v>42</v>
      </c>
      <c r="I19" s="87">
        <v>62</v>
      </c>
      <c r="J19" s="87">
        <v>89</v>
      </c>
      <c r="K19" s="87">
        <v>124</v>
      </c>
      <c r="L19" s="87">
        <v>99</v>
      </c>
      <c r="M19" s="87">
        <v>95</v>
      </c>
      <c r="N19" s="87">
        <v>90</v>
      </c>
      <c r="O19" s="87">
        <v>12</v>
      </c>
      <c r="P19" s="87">
        <v>637</v>
      </c>
      <c r="Q19" s="87">
        <v>2376</v>
      </c>
      <c r="R19" s="110">
        <v>46.62</v>
      </c>
    </row>
    <row r="20" spans="1:18" ht="15" customHeight="1" x14ac:dyDescent="0.2">
      <c r="A20" s="412"/>
      <c r="B20" s="415"/>
      <c r="C20" s="108" t="s">
        <v>37</v>
      </c>
      <c r="D20" s="87">
        <v>705</v>
      </c>
      <c r="E20" s="87">
        <v>692</v>
      </c>
      <c r="F20" s="109">
        <v>98.16</v>
      </c>
      <c r="G20" s="87">
        <v>38</v>
      </c>
      <c r="H20" s="87">
        <v>56</v>
      </c>
      <c r="I20" s="87">
        <v>87</v>
      </c>
      <c r="J20" s="87">
        <v>110</v>
      </c>
      <c r="K20" s="87">
        <v>136</v>
      </c>
      <c r="L20" s="87">
        <v>122</v>
      </c>
      <c r="M20" s="87">
        <v>85</v>
      </c>
      <c r="N20" s="87">
        <v>58</v>
      </c>
      <c r="O20" s="87">
        <v>13</v>
      </c>
      <c r="P20" s="87">
        <v>705</v>
      </c>
      <c r="Q20" s="87">
        <v>2906</v>
      </c>
      <c r="R20" s="110">
        <v>51.52</v>
      </c>
    </row>
    <row r="21" spans="1:18" ht="15" customHeight="1" x14ac:dyDescent="0.2">
      <c r="A21" s="413"/>
      <c r="B21" s="416"/>
      <c r="C21" s="108" t="s">
        <v>61</v>
      </c>
      <c r="D21" s="87">
        <v>1342</v>
      </c>
      <c r="E21" s="87">
        <v>1317</v>
      </c>
      <c r="F21" s="109">
        <v>98.14</v>
      </c>
      <c r="G21" s="87">
        <v>62</v>
      </c>
      <c r="H21" s="87">
        <v>98</v>
      </c>
      <c r="I21" s="87">
        <v>149</v>
      </c>
      <c r="J21" s="87">
        <v>199</v>
      </c>
      <c r="K21" s="87">
        <v>260</v>
      </c>
      <c r="L21" s="87">
        <v>221</v>
      </c>
      <c r="M21" s="87">
        <v>180</v>
      </c>
      <c r="N21" s="87">
        <v>148</v>
      </c>
      <c r="O21" s="87">
        <v>25</v>
      </c>
      <c r="P21" s="87">
        <v>1342</v>
      </c>
      <c r="Q21" s="87">
        <v>5282</v>
      </c>
      <c r="R21" s="110">
        <v>49.2</v>
      </c>
    </row>
    <row r="22" spans="1:18" ht="15" customHeight="1" x14ac:dyDescent="0.2">
      <c r="A22" s="411">
        <v>5</v>
      </c>
      <c r="B22" s="414" t="s">
        <v>198</v>
      </c>
      <c r="C22" s="108" t="s">
        <v>36</v>
      </c>
      <c r="D22" s="87">
        <v>100</v>
      </c>
      <c r="E22" s="87">
        <v>100</v>
      </c>
      <c r="F22" s="109">
        <v>100</v>
      </c>
      <c r="G22" s="87">
        <v>37</v>
      </c>
      <c r="H22" s="87">
        <v>38</v>
      </c>
      <c r="I22" s="87">
        <v>11</v>
      </c>
      <c r="J22" s="87">
        <v>10</v>
      </c>
      <c r="K22" s="87">
        <v>2</v>
      </c>
      <c r="L22" s="87">
        <v>2</v>
      </c>
      <c r="M22" s="87">
        <v>0</v>
      </c>
      <c r="N22" s="87">
        <v>0</v>
      </c>
      <c r="O22" s="87">
        <v>0</v>
      </c>
      <c r="P22" s="87">
        <v>100</v>
      </c>
      <c r="Q22" s="87">
        <v>692</v>
      </c>
      <c r="R22" s="110">
        <v>86.5</v>
      </c>
    </row>
    <row r="23" spans="1:18" ht="15" customHeight="1" x14ac:dyDescent="0.2">
      <c r="A23" s="412"/>
      <c r="B23" s="415"/>
      <c r="C23" s="108" t="s">
        <v>37</v>
      </c>
      <c r="D23" s="87">
        <v>67</v>
      </c>
      <c r="E23" s="87">
        <v>67</v>
      </c>
      <c r="F23" s="109">
        <v>100</v>
      </c>
      <c r="G23" s="87">
        <v>46</v>
      </c>
      <c r="H23" s="87">
        <v>11</v>
      </c>
      <c r="I23" s="87">
        <v>5</v>
      </c>
      <c r="J23" s="87">
        <v>3</v>
      </c>
      <c r="K23" s="87">
        <v>1</v>
      </c>
      <c r="L23" s="87">
        <v>0</v>
      </c>
      <c r="M23" s="87">
        <v>0</v>
      </c>
      <c r="N23" s="87">
        <v>1</v>
      </c>
      <c r="O23" s="87">
        <v>0</v>
      </c>
      <c r="P23" s="87">
        <v>67</v>
      </c>
      <c r="Q23" s="87">
        <v>495</v>
      </c>
      <c r="R23" s="110">
        <v>92.35</v>
      </c>
    </row>
    <row r="24" spans="1:18" ht="15" customHeight="1" x14ac:dyDescent="0.2">
      <c r="A24" s="413"/>
      <c r="B24" s="416"/>
      <c r="C24" s="108" t="s">
        <v>61</v>
      </c>
      <c r="D24" s="87">
        <v>167</v>
      </c>
      <c r="E24" s="87">
        <v>167</v>
      </c>
      <c r="F24" s="109">
        <v>100</v>
      </c>
      <c r="G24" s="87">
        <v>83</v>
      </c>
      <c r="H24" s="87">
        <v>49</v>
      </c>
      <c r="I24" s="87">
        <v>16</v>
      </c>
      <c r="J24" s="87">
        <v>13</v>
      </c>
      <c r="K24" s="87">
        <v>3</v>
      </c>
      <c r="L24" s="87">
        <v>2</v>
      </c>
      <c r="M24" s="87">
        <v>0</v>
      </c>
      <c r="N24" s="87">
        <v>1</v>
      </c>
      <c r="O24" s="87">
        <v>0</v>
      </c>
      <c r="P24" s="87">
        <v>167</v>
      </c>
      <c r="Q24" s="87">
        <v>1187</v>
      </c>
      <c r="R24" s="110">
        <v>88.85</v>
      </c>
    </row>
    <row r="25" spans="1:18" ht="15" customHeight="1" x14ac:dyDescent="0.2">
      <c r="A25" s="411">
        <v>6</v>
      </c>
      <c r="B25" s="414" t="s">
        <v>199</v>
      </c>
      <c r="C25" s="108" t="s">
        <v>36</v>
      </c>
      <c r="D25" s="87">
        <v>1254</v>
      </c>
      <c r="E25" s="87">
        <v>1243</v>
      </c>
      <c r="F25" s="109">
        <v>99.12</v>
      </c>
      <c r="G25" s="87">
        <v>129</v>
      </c>
      <c r="H25" s="87">
        <v>124</v>
      </c>
      <c r="I25" s="87">
        <v>132</v>
      </c>
      <c r="J25" s="87">
        <v>174</v>
      </c>
      <c r="K25" s="87">
        <v>187</v>
      </c>
      <c r="L25" s="87">
        <v>215</v>
      </c>
      <c r="M25" s="87">
        <v>193</v>
      </c>
      <c r="N25" s="87">
        <v>89</v>
      </c>
      <c r="O25" s="87">
        <v>11</v>
      </c>
      <c r="P25" s="87">
        <v>1254</v>
      </c>
      <c r="Q25" s="87">
        <v>5430</v>
      </c>
      <c r="R25" s="110">
        <v>54.13</v>
      </c>
    </row>
    <row r="26" spans="1:18" ht="15" customHeight="1" x14ac:dyDescent="0.2">
      <c r="A26" s="412"/>
      <c r="B26" s="415"/>
      <c r="C26" s="108" t="s">
        <v>37</v>
      </c>
      <c r="D26" s="87">
        <v>1069</v>
      </c>
      <c r="E26" s="87">
        <v>1067</v>
      </c>
      <c r="F26" s="109">
        <v>99.81</v>
      </c>
      <c r="G26" s="87">
        <v>89</v>
      </c>
      <c r="H26" s="87">
        <v>108</v>
      </c>
      <c r="I26" s="87">
        <v>135</v>
      </c>
      <c r="J26" s="87">
        <v>162</v>
      </c>
      <c r="K26" s="87">
        <v>185</v>
      </c>
      <c r="L26" s="87">
        <v>166</v>
      </c>
      <c r="M26" s="87">
        <v>164</v>
      </c>
      <c r="N26" s="87">
        <v>58</v>
      </c>
      <c r="O26" s="87">
        <v>2</v>
      </c>
      <c r="P26" s="87">
        <v>1069</v>
      </c>
      <c r="Q26" s="87">
        <v>4712</v>
      </c>
      <c r="R26" s="110">
        <v>55.1</v>
      </c>
    </row>
    <row r="27" spans="1:18" ht="15" customHeight="1" x14ac:dyDescent="0.2">
      <c r="A27" s="413"/>
      <c r="B27" s="416"/>
      <c r="C27" s="108" t="s">
        <v>61</v>
      </c>
      <c r="D27" s="87">
        <v>2323</v>
      </c>
      <c r="E27" s="87">
        <v>2310</v>
      </c>
      <c r="F27" s="109">
        <v>99.44</v>
      </c>
      <c r="G27" s="87">
        <v>218</v>
      </c>
      <c r="H27" s="87">
        <v>232</v>
      </c>
      <c r="I27" s="87">
        <v>267</v>
      </c>
      <c r="J27" s="87">
        <v>336</v>
      </c>
      <c r="K27" s="87">
        <v>372</v>
      </c>
      <c r="L27" s="87">
        <v>381</v>
      </c>
      <c r="M27" s="87">
        <v>357</v>
      </c>
      <c r="N27" s="87">
        <v>147</v>
      </c>
      <c r="O27" s="87">
        <v>13</v>
      </c>
      <c r="P27" s="87">
        <v>2323</v>
      </c>
      <c r="Q27" s="87">
        <v>10142</v>
      </c>
      <c r="R27" s="110">
        <v>54.57</v>
      </c>
    </row>
    <row r="28" spans="1:18" ht="15" customHeight="1" x14ac:dyDescent="0.2">
      <c r="A28" s="411">
        <v>7</v>
      </c>
      <c r="B28" s="414" t="s">
        <v>200</v>
      </c>
      <c r="C28" s="108" t="s">
        <v>36</v>
      </c>
      <c r="D28" s="87">
        <v>1254</v>
      </c>
      <c r="E28" s="87">
        <v>1254</v>
      </c>
      <c r="F28" s="109">
        <v>100</v>
      </c>
      <c r="G28" s="87">
        <v>185</v>
      </c>
      <c r="H28" s="87">
        <v>157</v>
      </c>
      <c r="I28" s="87">
        <v>197</v>
      </c>
      <c r="J28" s="87">
        <v>210</v>
      </c>
      <c r="K28" s="87">
        <v>193</v>
      </c>
      <c r="L28" s="87">
        <v>164</v>
      </c>
      <c r="M28" s="87">
        <v>122</v>
      </c>
      <c r="N28" s="87">
        <v>26</v>
      </c>
      <c r="O28" s="87">
        <v>0</v>
      </c>
      <c r="P28" s="87">
        <v>1254</v>
      </c>
      <c r="Q28" s="87">
        <v>6345</v>
      </c>
      <c r="R28" s="110">
        <v>63.25</v>
      </c>
    </row>
    <row r="29" spans="1:18" ht="15" customHeight="1" x14ac:dyDescent="0.2">
      <c r="A29" s="412"/>
      <c r="B29" s="415"/>
      <c r="C29" s="108" t="s">
        <v>37</v>
      </c>
      <c r="D29" s="87">
        <v>1069</v>
      </c>
      <c r="E29" s="87">
        <v>1069</v>
      </c>
      <c r="F29" s="109">
        <v>100</v>
      </c>
      <c r="G29" s="87">
        <v>179</v>
      </c>
      <c r="H29" s="87">
        <v>164</v>
      </c>
      <c r="I29" s="87">
        <v>171</v>
      </c>
      <c r="J29" s="87">
        <v>150</v>
      </c>
      <c r="K29" s="87">
        <v>177</v>
      </c>
      <c r="L29" s="87">
        <v>117</v>
      </c>
      <c r="M29" s="87">
        <v>92</v>
      </c>
      <c r="N29" s="87">
        <v>19</v>
      </c>
      <c r="O29" s="87">
        <v>0</v>
      </c>
      <c r="P29" s="87">
        <v>1069</v>
      </c>
      <c r="Q29" s="87">
        <v>5618</v>
      </c>
      <c r="R29" s="110">
        <v>65.69</v>
      </c>
    </row>
    <row r="30" spans="1:18" ht="15" customHeight="1" x14ac:dyDescent="0.2">
      <c r="A30" s="413"/>
      <c r="B30" s="416"/>
      <c r="C30" s="108" t="s">
        <v>61</v>
      </c>
      <c r="D30" s="87">
        <v>2323</v>
      </c>
      <c r="E30" s="87">
        <v>2323</v>
      </c>
      <c r="F30" s="109">
        <v>100</v>
      </c>
      <c r="G30" s="87">
        <v>364</v>
      </c>
      <c r="H30" s="87">
        <v>321</v>
      </c>
      <c r="I30" s="87">
        <v>368</v>
      </c>
      <c r="J30" s="87">
        <v>360</v>
      </c>
      <c r="K30" s="87">
        <v>370</v>
      </c>
      <c r="L30" s="87">
        <v>281</v>
      </c>
      <c r="M30" s="87">
        <v>214</v>
      </c>
      <c r="N30" s="87">
        <v>45</v>
      </c>
      <c r="O30" s="87">
        <v>0</v>
      </c>
      <c r="P30" s="87">
        <v>2323</v>
      </c>
      <c r="Q30" s="87">
        <v>11963</v>
      </c>
      <c r="R30" s="110">
        <v>64.37</v>
      </c>
    </row>
    <row r="31" spans="1:18" ht="15" customHeight="1" x14ac:dyDescent="0.2">
      <c r="A31" s="411">
        <v>8</v>
      </c>
      <c r="B31" s="414" t="s">
        <v>201</v>
      </c>
      <c r="C31" s="108" t="s">
        <v>36</v>
      </c>
      <c r="D31" s="87">
        <v>34</v>
      </c>
      <c r="E31" s="87">
        <v>34</v>
      </c>
      <c r="F31" s="109">
        <v>100</v>
      </c>
      <c r="G31" s="87">
        <v>3</v>
      </c>
      <c r="H31" s="87">
        <v>6</v>
      </c>
      <c r="I31" s="87">
        <v>0</v>
      </c>
      <c r="J31" s="87">
        <v>5</v>
      </c>
      <c r="K31" s="87">
        <v>9</v>
      </c>
      <c r="L31" s="87">
        <v>4</v>
      </c>
      <c r="M31" s="87">
        <v>4</v>
      </c>
      <c r="N31" s="87">
        <v>3</v>
      </c>
      <c r="O31" s="87">
        <v>0</v>
      </c>
      <c r="P31" s="87">
        <v>34</v>
      </c>
      <c r="Q31" s="87">
        <v>150</v>
      </c>
      <c r="R31" s="110">
        <v>55.15</v>
      </c>
    </row>
    <row r="32" spans="1:18" ht="15" customHeight="1" x14ac:dyDescent="0.2">
      <c r="A32" s="412"/>
      <c r="B32" s="415"/>
      <c r="C32" s="108" t="s">
        <v>37</v>
      </c>
      <c r="D32" s="87">
        <v>47</v>
      </c>
      <c r="E32" s="87">
        <v>47</v>
      </c>
      <c r="F32" s="109">
        <v>100</v>
      </c>
      <c r="G32" s="87">
        <v>2</v>
      </c>
      <c r="H32" s="87">
        <v>6</v>
      </c>
      <c r="I32" s="87">
        <v>9</v>
      </c>
      <c r="J32" s="87">
        <v>8</v>
      </c>
      <c r="K32" s="87">
        <v>6</v>
      </c>
      <c r="L32" s="87">
        <v>8</v>
      </c>
      <c r="M32" s="87">
        <v>5</v>
      </c>
      <c r="N32" s="87">
        <v>3</v>
      </c>
      <c r="O32" s="87">
        <v>0</v>
      </c>
      <c r="P32" s="87">
        <v>47</v>
      </c>
      <c r="Q32" s="87">
        <v>213</v>
      </c>
      <c r="R32" s="110">
        <v>56.65</v>
      </c>
    </row>
    <row r="33" spans="1:23" ht="15" customHeight="1" x14ac:dyDescent="0.2">
      <c r="A33" s="413"/>
      <c r="B33" s="416"/>
      <c r="C33" s="108" t="s">
        <v>61</v>
      </c>
      <c r="D33" s="87">
        <v>81</v>
      </c>
      <c r="E33" s="87">
        <v>81</v>
      </c>
      <c r="F33" s="109">
        <v>100</v>
      </c>
      <c r="G33" s="87">
        <v>5</v>
      </c>
      <c r="H33" s="87">
        <v>12</v>
      </c>
      <c r="I33" s="87">
        <v>9</v>
      </c>
      <c r="J33" s="87">
        <v>13</v>
      </c>
      <c r="K33" s="87">
        <v>15</v>
      </c>
      <c r="L33" s="87">
        <v>12</v>
      </c>
      <c r="M33" s="87">
        <v>9</v>
      </c>
      <c r="N33" s="87">
        <v>6</v>
      </c>
      <c r="O33" s="87">
        <v>0</v>
      </c>
      <c r="P33" s="87">
        <v>81</v>
      </c>
      <c r="Q33" s="87">
        <v>363</v>
      </c>
      <c r="R33" s="110">
        <v>56.02</v>
      </c>
    </row>
    <row r="34" spans="1:23" ht="15" customHeight="1" x14ac:dyDescent="0.2">
      <c r="A34" s="404" t="s">
        <v>48</v>
      </c>
      <c r="B34" s="405"/>
      <c r="C34" s="111" t="s">
        <v>36</v>
      </c>
      <c r="D34" s="96">
        <f>SUMIF($C$10:$C$33,$C$34,D10:D33)</f>
        <v>6304</v>
      </c>
      <c r="E34" s="96">
        <f>SUMIF($C$10:$C$33,$C$34,E10:E33)</f>
        <v>6281</v>
      </c>
      <c r="F34" s="95">
        <f>IF(D34&gt;0,ROUND((E34/D34)*100,2),0)</f>
        <v>99.64</v>
      </c>
      <c r="G34" s="96">
        <f>SUMIF($C$10:$C$33,$C$34,G10:G33)</f>
        <v>625</v>
      </c>
      <c r="H34" s="96">
        <f>SUMIF($C$10:$C$33,$C$34,H10:H33)</f>
        <v>710</v>
      </c>
      <c r="I34" s="96">
        <f>SUMIF($C$10:$C$33,$C$34,I10:I33)</f>
        <v>798</v>
      </c>
      <c r="J34" s="96">
        <f>SUMIF($C$10:$C$33,$C$34,J10:J33)</f>
        <v>905</v>
      </c>
      <c r="K34" s="96">
        <f>SUMIF($C$10:$C$33,$C$34,K10:K33)</f>
        <v>1015</v>
      </c>
      <c r="L34" s="96">
        <f>SUMIF($C$10:$C$33,$C$34,L10:L33)</f>
        <v>967</v>
      </c>
      <c r="M34" s="96">
        <f>SUMIF($C$10:$C$33,$C$34,M10:M33)</f>
        <v>836</v>
      </c>
      <c r="N34" s="96">
        <f>SUMIF($C$10:$C$33,$C$34,N10:N33)</f>
        <v>425</v>
      </c>
      <c r="O34" s="96">
        <f>SUMIF($C$10:$C$33,$C$34,O10:O33)</f>
        <v>23</v>
      </c>
      <c r="P34" s="96">
        <f>SUMIF($C$10:$C$33,$C$34,P10:P33)</f>
        <v>6304</v>
      </c>
      <c r="Q34" s="96">
        <f>SUMIF($C$10:$C$33,$C$34,Q10:Q33)</f>
        <v>28341</v>
      </c>
      <c r="R34" s="101">
        <f>IF(D34&gt;0,ROUND((Q34/D34)*12.5,2),0)</f>
        <v>56.2</v>
      </c>
    </row>
    <row r="35" spans="1:23" ht="15" customHeight="1" x14ac:dyDescent="0.2">
      <c r="A35" s="406"/>
      <c r="B35" s="407"/>
      <c r="C35" s="111" t="s">
        <v>37</v>
      </c>
      <c r="D35" s="96">
        <f>SUMIF($C$10:$C$33,$C$35,D10:D33)</f>
        <v>5392</v>
      </c>
      <c r="E35" s="96">
        <f>SUMIF($C$10:$C$33,$C$35,E10:E33)</f>
        <v>5377</v>
      </c>
      <c r="F35" s="95">
        <f>IF(D35&gt;0,ROUND((E35/D35)*100,2),0)</f>
        <v>99.72</v>
      </c>
      <c r="G35" s="96">
        <f>SUMIF($C$10:$C$33,$C$35,G10:G33)</f>
        <v>632</v>
      </c>
      <c r="H35" s="96">
        <f>SUMIF($C$10:$C$33,$C$35,H10:H33)</f>
        <v>697</v>
      </c>
      <c r="I35" s="96">
        <f>SUMIF($C$10:$C$33,$C$35,I10:I33)</f>
        <v>766</v>
      </c>
      <c r="J35" s="96">
        <f>SUMIF($C$10:$C$33,$C$35,J10:J33)</f>
        <v>812</v>
      </c>
      <c r="K35" s="96">
        <f>SUMIF($C$10:$C$33,$C$35,K10:K33)</f>
        <v>892</v>
      </c>
      <c r="L35" s="96">
        <f>SUMIF($C$10:$C$33,$C$35,L10:L33)</f>
        <v>746</v>
      </c>
      <c r="M35" s="96">
        <f>SUMIF($C$10:$C$33,$C$35,M10:M33)</f>
        <v>596</v>
      </c>
      <c r="N35" s="96">
        <f>SUMIF($C$10:$C$33,$C$35,N10:N33)</f>
        <v>236</v>
      </c>
      <c r="O35" s="96">
        <f>SUMIF($C$10:$C$33,$C$35,O10:O33)</f>
        <v>15</v>
      </c>
      <c r="P35" s="96">
        <f>SUMIF($C$10:$C$33,$C$35,P10:P33)</f>
        <v>5392</v>
      </c>
      <c r="Q35" s="96">
        <f>SUMIF($C$10:$C$33,$C$35,Q10:Q33)</f>
        <v>25825</v>
      </c>
      <c r="R35" s="101">
        <f>IF(D35&gt;0,ROUND((Q35/D35)*12.5,2),0)</f>
        <v>59.87</v>
      </c>
    </row>
    <row r="36" spans="1:23" ht="15" customHeight="1" x14ac:dyDescent="0.2">
      <c r="A36" s="408"/>
      <c r="B36" s="409"/>
      <c r="C36" s="111" t="s">
        <v>61</v>
      </c>
      <c r="D36" s="96">
        <f>SUMIF($C$10:$C$33,$C$36,D10:D33)</f>
        <v>11696</v>
      </c>
      <c r="E36" s="96">
        <f>SUMIF($C$10:$C$33,$C$36,E10:E33)</f>
        <v>11658</v>
      </c>
      <c r="F36" s="95">
        <f>IF(D36&gt;0,ROUND((E36/D36)*100,2),0)</f>
        <v>99.68</v>
      </c>
      <c r="G36" s="96">
        <f>SUMIF($C$10:$C$33,$C$36,G10:G33)</f>
        <v>1257</v>
      </c>
      <c r="H36" s="96">
        <f>SUMIF($C$10:$C$33,$C$36,H10:H33)</f>
        <v>1407</v>
      </c>
      <c r="I36" s="96">
        <f>SUMIF($C$10:$C$33,$C$36,I10:I33)</f>
        <v>1564</v>
      </c>
      <c r="J36" s="96">
        <f>SUMIF($C$10:$C$33,$C$36,J10:J33)</f>
        <v>1717</v>
      </c>
      <c r="K36" s="96">
        <f>SUMIF($C$10:$C$33,$C$36,K10:K33)</f>
        <v>1907</v>
      </c>
      <c r="L36" s="96">
        <f>SUMIF($C$10:$C$33,$C$36,L10:L33)</f>
        <v>1713</v>
      </c>
      <c r="M36" s="96">
        <f>SUMIF($C$10:$C$33,$C$36,M10:M33)</f>
        <v>1432</v>
      </c>
      <c r="N36" s="96">
        <f>SUMIF($C$10:$C$33,$C$36,N10:N33)</f>
        <v>661</v>
      </c>
      <c r="O36" s="96">
        <f>SUMIF($C$10:$C$33,$C$36,O10:O33)</f>
        <v>38</v>
      </c>
      <c r="P36" s="96">
        <f>SUMIF($C$10:$C$33,$C$36,P10:P33)</f>
        <v>11696</v>
      </c>
      <c r="Q36" s="96">
        <f>SUMIF($C$10:$C$33,$C$36,Q10:Q33)</f>
        <v>54166</v>
      </c>
      <c r="R36" s="101">
        <f>IF(D36&gt;0,ROUND((Q36/D36)*12.5,2),0)</f>
        <v>57.89</v>
      </c>
    </row>
    <row r="37" spans="1:23" ht="20.100000000000001" customHeight="1" x14ac:dyDescent="0.2">
      <c r="A37" s="365" t="s">
        <v>160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410"/>
    </row>
    <row r="38" spans="1:23" s="68" customFormat="1" ht="20.100000000000001" customHeight="1" x14ac:dyDescent="0.2">
      <c r="A38" s="62"/>
      <c r="B38" s="63" t="s">
        <v>192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1"/>
      <c r="R38" s="64"/>
      <c r="S38" s="66"/>
      <c r="T38" s="67"/>
      <c r="U38" s="66"/>
      <c r="V38" s="66"/>
      <c r="W38" s="66"/>
    </row>
    <row r="39" spans="1:23" s="68" customFormat="1" ht="20.100000000000001" customHeight="1" x14ac:dyDescent="0.2">
      <c r="A39" s="571">
        <v>44029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7"/>
      <c r="S39" s="66"/>
      <c r="T39" s="67"/>
      <c r="U39" s="66"/>
      <c r="V39" s="66"/>
      <c r="W39" s="66"/>
    </row>
    <row r="40" spans="1:23" s="68" customFormat="1" ht="20.100000000000001" customHeight="1" x14ac:dyDescent="0.2">
      <c r="A40" s="62"/>
      <c r="B40" s="53" t="s">
        <v>193</v>
      </c>
      <c r="C40" s="53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/>
      <c r="R40" s="64"/>
      <c r="S40" s="66"/>
      <c r="T40" s="67"/>
      <c r="U40" s="66"/>
      <c r="V40" s="66"/>
      <c r="W40" s="66"/>
    </row>
    <row r="41" spans="1:23" s="68" customFormat="1" ht="20.100000000000001" customHeight="1" thickBot="1" x14ac:dyDescent="0.25">
      <c r="A41" s="348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1"/>
      <c r="R41" s="352"/>
      <c r="S41" s="66"/>
      <c r="T41" s="67"/>
      <c r="U41" s="66"/>
      <c r="V41" s="66"/>
      <c r="W41" s="66"/>
    </row>
    <row r="1022" spans="1:23" ht="24.95" customHeight="1" x14ac:dyDescent="0.2">
      <c r="A1022" s="13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24.95" customHeight="1" x14ac:dyDescent="0.2">
      <c r="A1023" s="1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24.95" customHeight="1" x14ac:dyDescent="0.2">
      <c r="A1024" s="1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24.95" customHeight="1" x14ac:dyDescent="0.2">
      <c r="A1025" s="1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24.95" customHeight="1" x14ac:dyDescent="0.2">
      <c r="A1026" s="1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24.95" customHeight="1" x14ac:dyDescent="0.2">
      <c r="A1027" s="1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24.95" customHeight="1" x14ac:dyDescent="0.2">
      <c r="A1028" s="1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 x14ac:dyDescent="0.2">
      <c r="A1029" s="1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 x14ac:dyDescent="0.2">
      <c r="A1030" s="1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 x14ac:dyDescent="0.2">
      <c r="A1031" s="1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 x14ac:dyDescent="0.2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 x14ac:dyDescent="0.2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 x14ac:dyDescent="0.2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24.95" customHeight="1" x14ac:dyDescent="0.2">
      <c r="A1036" s="1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24.95" customHeight="1" x14ac:dyDescent="0.2">
      <c r="A1037" s="1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24.95" customHeight="1" x14ac:dyDescent="0.2">
      <c r="A1038" s="1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spans="1:23" ht="24.95" customHeight="1" x14ac:dyDescent="0.2">
      <c r="A1039" s="1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spans="1:23" ht="24.95" customHeight="1" x14ac:dyDescent="0.2">
      <c r="A1040" s="1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:23" ht="24.95" customHeight="1" x14ac:dyDescent="0.2">
      <c r="A1041" s="1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</sheetData>
  <sheetProtection algorithmName="SHA-512" hashValue="+2uM1pHZA8Ltz/ja77suD3XBecoH5AUk7wcBW02x5bkKpHB+gdeoqR17GKWrEeDqFzReswWwVmjtl2bwciPchA==" saltValue="9ijUIrBR3VzuyzQRG2sgpg==" spinCount="100000" sheet="1" objects="1" scenarios="1"/>
  <mergeCells count="4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25:A27"/>
    <mergeCell ref="B25:B27"/>
    <mergeCell ref="A28:A30"/>
    <mergeCell ref="B28:B30"/>
    <mergeCell ref="A31:A33"/>
    <mergeCell ref="B31:B33"/>
    <mergeCell ref="A34:B36"/>
    <mergeCell ref="A37:R37"/>
    <mergeCell ref="A39:R39"/>
    <mergeCell ref="A41:R41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5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194" bestFit="1" customWidth="1"/>
    <col min="2" max="2" width="30.7109375" style="195" customWidth="1"/>
    <col min="3" max="10" width="8.7109375" style="196" customWidth="1"/>
    <col min="11" max="11" width="4.140625" style="196" customWidth="1"/>
    <col min="12" max="15" width="10.7109375" style="196" customWidth="1"/>
    <col min="16" max="16" width="10.7109375" style="195" customWidth="1"/>
    <col min="17" max="19" width="10.7109375" style="196" customWidth="1"/>
    <col min="20" max="21" width="10.7109375" style="168" customWidth="1"/>
    <col min="22" max="24" width="25.7109375" style="168" customWidth="1"/>
    <col min="25" max="16384" width="9.140625" style="168"/>
  </cols>
  <sheetData>
    <row r="1" spans="1:21" ht="20.100000000000001" customHeight="1" x14ac:dyDescent="0.2">
      <c r="A1" s="452" t="s">
        <v>79</v>
      </c>
      <c r="B1" s="453"/>
      <c r="C1" s="453"/>
      <c r="D1" s="453"/>
      <c r="E1" s="453"/>
      <c r="F1" s="453"/>
      <c r="G1" s="453"/>
      <c r="H1" s="453"/>
      <c r="I1" s="453"/>
      <c r="J1" s="454"/>
      <c r="K1" s="144"/>
      <c r="L1" s="304"/>
      <c r="M1" s="304"/>
      <c r="N1" s="304"/>
      <c r="O1" s="122"/>
      <c r="P1" s="122"/>
      <c r="Q1" s="122"/>
      <c r="R1" s="122"/>
      <c r="S1" s="122"/>
      <c r="T1" s="122"/>
      <c r="U1" s="122"/>
    </row>
    <row r="2" spans="1:21" ht="20.100000000000001" customHeight="1" x14ac:dyDescent="0.2">
      <c r="A2" s="455" t="s">
        <v>157</v>
      </c>
      <c r="B2" s="456"/>
      <c r="C2" s="456"/>
      <c r="D2" s="456"/>
      <c r="E2" s="456"/>
      <c r="F2" s="456"/>
      <c r="G2" s="456"/>
      <c r="H2" s="456"/>
      <c r="I2" s="456"/>
      <c r="J2" s="457"/>
      <c r="K2" s="145"/>
      <c r="L2" s="304"/>
      <c r="M2" s="304"/>
      <c r="N2" s="304"/>
      <c r="O2" s="122"/>
      <c r="P2" s="122"/>
      <c r="Q2" s="122"/>
      <c r="R2" s="122"/>
      <c r="S2" s="122"/>
      <c r="T2" s="122"/>
      <c r="U2" s="122"/>
    </row>
    <row r="3" spans="1:21" ht="20.100000000000001" customHeight="1" x14ac:dyDescent="0.25">
      <c r="A3" s="458" t="s">
        <v>158</v>
      </c>
      <c r="B3" s="459"/>
      <c r="C3" s="459"/>
      <c r="D3" s="459"/>
      <c r="E3" s="459"/>
      <c r="F3" s="459"/>
      <c r="G3" s="459"/>
      <c r="H3" s="459"/>
      <c r="I3" s="459"/>
      <c r="J3" s="460"/>
      <c r="K3" s="169"/>
      <c r="L3" s="170"/>
      <c r="M3" s="171"/>
      <c r="N3" s="171"/>
      <c r="O3" s="124"/>
      <c r="P3" s="124"/>
      <c r="Q3" s="124"/>
      <c r="R3" s="124"/>
      <c r="S3" s="124"/>
      <c r="T3" s="124"/>
      <c r="U3" s="124"/>
    </row>
    <row r="4" spans="1:21" ht="9.9499999999999993" customHeight="1" x14ac:dyDescent="0.2">
      <c r="A4" s="461"/>
      <c r="B4" s="439"/>
      <c r="C4" s="439"/>
      <c r="D4" s="439"/>
      <c r="E4" s="439"/>
      <c r="F4" s="439"/>
      <c r="G4" s="439"/>
      <c r="H4" s="439"/>
      <c r="I4" s="439"/>
      <c r="J4" s="440"/>
      <c r="K4" s="147"/>
      <c r="L4" s="304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20.100000000000001" customHeight="1" x14ac:dyDescent="0.2">
      <c r="A5" s="462" t="s">
        <v>159</v>
      </c>
      <c r="B5" s="439"/>
      <c r="C5" s="439"/>
      <c r="D5" s="439"/>
      <c r="E5" s="439"/>
      <c r="F5" s="439"/>
      <c r="G5" s="439"/>
      <c r="H5" s="439"/>
      <c r="I5" s="439"/>
      <c r="J5" s="440"/>
      <c r="K5" s="148"/>
      <c r="L5" s="304"/>
      <c r="M5" s="304"/>
      <c r="N5" s="304"/>
      <c r="O5" s="122"/>
      <c r="P5" s="122"/>
      <c r="Q5" s="122"/>
      <c r="R5" s="122"/>
      <c r="S5" s="122"/>
      <c r="T5" s="122"/>
      <c r="U5" s="122"/>
    </row>
    <row r="6" spans="1:21" ht="20.100000000000001" customHeight="1" x14ac:dyDescent="0.2">
      <c r="A6" s="449" t="s">
        <v>151</v>
      </c>
      <c r="B6" s="450"/>
      <c r="C6" s="450"/>
      <c r="D6" s="450"/>
      <c r="E6" s="450"/>
      <c r="F6" s="450"/>
      <c r="G6" s="450"/>
      <c r="H6" s="450"/>
      <c r="I6" s="450"/>
      <c r="J6" s="451"/>
      <c r="K6" s="149"/>
      <c r="L6" s="305"/>
      <c r="M6" s="305"/>
      <c r="N6" s="305"/>
      <c r="O6" s="122"/>
      <c r="P6" s="122"/>
      <c r="Q6" s="122"/>
      <c r="R6" s="122"/>
      <c r="S6" s="122"/>
      <c r="T6" s="122"/>
      <c r="U6" s="122"/>
    </row>
    <row r="7" spans="1:21" ht="9.9499999999999993" customHeight="1" x14ac:dyDescent="0.2">
      <c r="A7" s="438"/>
      <c r="B7" s="439"/>
      <c r="C7" s="439"/>
      <c r="D7" s="439"/>
      <c r="E7" s="439"/>
      <c r="F7" s="439"/>
      <c r="G7" s="439"/>
      <c r="H7" s="439"/>
      <c r="I7" s="439"/>
      <c r="J7" s="440"/>
      <c r="K7" s="297"/>
      <c r="L7" s="304"/>
      <c r="M7" s="304"/>
      <c r="N7" s="304"/>
      <c r="O7" s="304"/>
      <c r="P7" s="304"/>
      <c r="Q7" s="304"/>
      <c r="R7" s="304"/>
      <c r="S7" s="304"/>
      <c r="T7" s="304"/>
      <c r="U7" s="304"/>
    </row>
    <row r="8" spans="1:21" s="181" customFormat="1" ht="15" customHeight="1" x14ac:dyDescent="0.2">
      <c r="A8" s="441" t="s">
        <v>134</v>
      </c>
      <c r="B8" s="443" t="s">
        <v>32</v>
      </c>
      <c r="C8" s="445" t="s">
        <v>96</v>
      </c>
      <c r="D8" s="445"/>
      <c r="E8" s="445"/>
      <c r="F8" s="445" t="s">
        <v>21</v>
      </c>
      <c r="G8" s="445"/>
      <c r="H8" s="445"/>
      <c r="I8" s="445"/>
      <c r="J8" s="446"/>
      <c r="K8" s="197"/>
      <c r="L8" s="130"/>
      <c r="M8" s="132"/>
      <c r="N8" s="132"/>
      <c r="O8" s="132"/>
      <c r="P8" s="132"/>
      <c r="Q8" s="132"/>
      <c r="R8" s="132"/>
      <c r="S8" s="132"/>
      <c r="T8" s="132"/>
      <c r="U8" s="132"/>
    </row>
    <row r="9" spans="1:21" s="181" customFormat="1" ht="15" customHeight="1" x14ac:dyDescent="0.2">
      <c r="A9" s="442"/>
      <c r="B9" s="444"/>
      <c r="C9" s="271" t="s">
        <v>97</v>
      </c>
      <c r="D9" s="271" t="s">
        <v>98</v>
      </c>
      <c r="E9" s="271" t="s">
        <v>99</v>
      </c>
      <c r="F9" s="271" t="s">
        <v>97</v>
      </c>
      <c r="G9" s="271" t="s">
        <v>28</v>
      </c>
      <c r="H9" s="271" t="s">
        <v>98</v>
      </c>
      <c r="I9" s="271" t="s">
        <v>28</v>
      </c>
      <c r="J9" s="272" t="s">
        <v>99</v>
      </c>
      <c r="K9" s="197"/>
      <c r="L9" s="130"/>
      <c r="M9" s="132"/>
      <c r="N9" s="132"/>
      <c r="O9" s="132"/>
      <c r="P9" s="132"/>
      <c r="Q9" s="132"/>
      <c r="R9" s="132"/>
      <c r="S9" s="132"/>
      <c r="T9" s="132"/>
      <c r="U9" s="132"/>
    </row>
    <row r="10" spans="1:21" s="181" customFormat="1" ht="15" customHeight="1" x14ac:dyDescent="0.2">
      <c r="A10" s="239">
        <v>1</v>
      </c>
      <c r="B10" s="273" t="s">
        <v>161</v>
      </c>
      <c r="C10" s="274">
        <v>48</v>
      </c>
      <c r="D10" s="274">
        <v>29</v>
      </c>
      <c r="E10" s="274">
        <v>77</v>
      </c>
      <c r="F10" s="274">
        <v>48</v>
      </c>
      <c r="G10" s="275">
        <v>100</v>
      </c>
      <c r="H10" s="274">
        <v>29</v>
      </c>
      <c r="I10" s="275">
        <v>100</v>
      </c>
      <c r="J10" s="276">
        <v>77</v>
      </c>
      <c r="K10" s="198"/>
      <c r="L10" s="199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s="181" customFormat="1" ht="15" customHeight="1" x14ac:dyDescent="0.2">
      <c r="A11" s="239">
        <v>2</v>
      </c>
      <c r="B11" s="273" t="s">
        <v>164</v>
      </c>
      <c r="C11" s="274">
        <v>28</v>
      </c>
      <c r="D11" s="274">
        <v>39</v>
      </c>
      <c r="E11" s="274">
        <v>67</v>
      </c>
      <c r="F11" s="274">
        <v>26</v>
      </c>
      <c r="G11" s="275">
        <v>92.86</v>
      </c>
      <c r="H11" s="274">
        <v>38</v>
      </c>
      <c r="I11" s="275">
        <v>97.44</v>
      </c>
      <c r="J11" s="276">
        <v>64</v>
      </c>
      <c r="K11" s="198"/>
      <c r="L11" s="199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s="181" customFormat="1" ht="15" customHeight="1" x14ac:dyDescent="0.2">
      <c r="A12" s="239">
        <v>3</v>
      </c>
      <c r="B12" s="273" t="s">
        <v>166</v>
      </c>
      <c r="C12" s="274">
        <v>36</v>
      </c>
      <c r="D12" s="274">
        <v>34</v>
      </c>
      <c r="E12" s="274">
        <v>70</v>
      </c>
      <c r="F12" s="274">
        <v>35</v>
      </c>
      <c r="G12" s="275">
        <v>97.22</v>
      </c>
      <c r="H12" s="274">
        <v>34</v>
      </c>
      <c r="I12" s="275">
        <v>100</v>
      </c>
      <c r="J12" s="276">
        <v>69</v>
      </c>
      <c r="K12" s="198"/>
      <c r="L12" s="199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s="181" customFormat="1" ht="15" customHeight="1" x14ac:dyDescent="0.2">
      <c r="A13" s="239">
        <v>4</v>
      </c>
      <c r="B13" s="273" t="s">
        <v>167</v>
      </c>
      <c r="C13" s="274">
        <v>34</v>
      </c>
      <c r="D13" s="274">
        <v>47</v>
      </c>
      <c r="E13" s="274">
        <v>81</v>
      </c>
      <c r="F13" s="274">
        <v>34</v>
      </c>
      <c r="G13" s="275">
        <v>100</v>
      </c>
      <c r="H13" s="274">
        <v>47</v>
      </c>
      <c r="I13" s="275">
        <v>100</v>
      </c>
      <c r="J13" s="276">
        <v>81</v>
      </c>
      <c r="K13" s="198"/>
      <c r="L13" s="199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s="181" customFormat="1" ht="15" customHeight="1" x14ac:dyDescent="0.2">
      <c r="A14" s="239">
        <v>5</v>
      </c>
      <c r="B14" s="273" t="s">
        <v>168</v>
      </c>
      <c r="C14" s="274">
        <v>78</v>
      </c>
      <c r="D14" s="274">
        <v>66</v>
      </c>
      <c r="E14" s="274">
        <v>144</v>
      </c>
      <c r="F14" s="274">
        <v>77</v>
      </c>
      <c r="G14" s="275">
        <v>98.72</v>
      </c>
      <c r="H14" s="274">
        <v>66</v>
      </c>
      <c r="I14" s="275">
        <v>100</v>
      </c>
      <c r="J14" s="276">
        <v>143</v>
      </c>
      <c r="K14" s="198"/>
      <c r="L14" s="199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s="181" customFormat="1" ht="15" customHeight="1" x14ac:dyDescent="0.2">
      <c r="A15" s="239">
        <v>6</v>
      </c>
      <c r="B15" s="273" t="s">
        <v>169</v>
      </c>
      <c r="C15" s="274">
        <v>33</v>
      </c>
      <c r="D15" s="274">
        <v>27</v>
      </c>
      <c r="E15" s="274">
        <v>60</v>
      </c>
      <c r="F15" s="274">
        <v>33</v>
      </c>
      <c r="G15" s="275">
        <v>100</v>
      </c>
      <c r="H15" s="274">
        <v>27</v>
      </c>
      <c r="I15" s="275">
        <v>100</v>
      </c>
      <c r="J15" s="276">
        <v>60</v>
      </c>
      <c r="K15" s="198"/>
      <c r="L15" s="199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s="181" customFormat="1" ht="15" customHeight="1" x14ac:dyDescent="0.2">
      <c r="A16" s="239">
        <v>7</v>
      </c>
      <c r="B16" s="273" t="s">
        <v>170</v>
      </c>
      <c r="C16" s="274">
        <v>21</v>
      </c>
      <c r="D16" s="274">
        <v>22</v>
      </c>
      <c r="E16" s="274">
        <v>43</v>
      </c>
      <c r="F16" s="274">
        <v>21</v>
      </c>
      <c r="G16" s="275">
        <v>100</v>
      </c>
      <c r="H16" s="274">
        <v>22</v>
      </c>
      <c r="I16" s="275">
        <v>100</v>
      </c>
      <c r="J16" s="276">
        <v>43</v>
      </c>
      <c r="K16" s="198"/>
      <c r="L16" s="199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s="181" customFormat="1" ht="15" customHeight="1" x14ac:dyDescent="0.2">
      <c r="A17" s="239">
        <v>8</v>
      </c>
      <c r="B17" s="273" t="s">
        <v>171</v>
      </c>
      <c r="C17" s="274">
        <v>28</v>
      </c>
      <c r="D17" s="274">
        <v>33</v>
      </c>
      <c r="E17" s="274">
        <v>61</v>
      </c>
      <c r="F17" s="274">
        <v>28</v>
      </c>
      <c r="G17" s="275">
        <v>100</v>
      </c>
      <c r="H17" s="274">
        <v>28</v>
      </c>
      <c r="I17" s="275">
        <v>84.85</v>
      </c>
      <c r="J17" s="276">
        <v>56</v>
      </c>
      <c r="K17" s="198"/>
      <c r="L17" s="199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s="181" customFormat="1" ht="15" customHeight="1" x14ac:dyDescent="0.2">
      <c r="A18" s="239">
        <v>9</v>
      </c>
      <c r="B18" s="273" t="s">
        <v>172</v>
      </c>
      <c r="C18" s="274">
        <v>18</v>
      </c>
      <c r="D18" s="274">
        <v>20</v>
      </c>
      <c r="E18" s="274">
        <v>38</v>
      </c>
      <c r="F18" s="274">
        <v>17</v>
      </c>
      <c r="G18" s="275">
        <v>94.44</v>
      </c>
      <c r="H18" s="274">
        <v>20</v>
      </c>
      <c r="I18" s="275">
        <v>100</v>
      </c>
      <c r="J18" s="276">
        <v>37</v>
      </c>
      <c r="K18" s="198"/>
      <c r="L18" s="199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s="181" customFormat="1" ht="15" customHeight="1" x14ac:dyDescent="0.2">
      <c r="A19" s="239">
        <v>10</v>
      </c>
      <c r="B19" s="273" t="s">
        <v>173</v>
      </c>
      <c r="C19" s="274">
        <v>41</v>
      </c>
      <c r="D19" s="274">
        <v>31</v>
      </c>
      <c r="E19" s="274">
        <v>72</v>
      </c>
      <c r="F19" s="274">
        <v>41</v>
      </c>
      <c r="G19" s="275">
        <v>100</v>
      </c>
      <c r="H19" s="274">
        <v>31</v>
      </c>
      <c r="I19" s="275">
        <v>100</v>
      </c>
      <c r="J19" s="276">
        <v>72</v>
      </c>
      <c r="K19" s="198"/>
      <c r="L19" s="199"/>
      <c r="M19" s="132"/>
      <c r="N19" s="132"/>
      <c r="O19" s="132"/>
      <c r="P19" s="132"/>
      <c r="Q19" s="132"/>
      <c r="R19" s="132"/>
      <c r="S19" s="132"/>
      <c r="T19" s="132"/>
      <c r="U19" s="132"/>
    </row>
    <row r="20" spans="1:21" s="181" customFormat="1" ht="15" customHeight="1" x14ac:dyDescent="0.2">
      <c r="A20" s="239">
        <v>11</v>
      </c>
      <c r="B20" s="273" t="s">
        <v>174</v>
      </c>
      <c r="C20" s="274">
        <v>99</v>
      </c>
      <c r="D20" s="274">
        <v>80</v>
      </c>
      <c r="E20" s="274">
        <v>179</v>
      </c>
      <c r="F20" s="274">
        <v>99</v>
      </c>
      <c r="G20" s="275">
        <v>100</v>
      </c>
      <c r="H20" s="274">
        <v>80</v>
      </c>
      <c r="I20" s="275">
        <v>100</v>
      </c>
      <c r="J20" s="276">
        <v>179</v>
      </c>
      <c r="K20" s="198"/>
      <c r="L20" s="199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s="181" customFormat="1" ht="15" customHeight="1" x14ac:dyDescent="0.2">
      <c r="A21" s="239">
        <v>12</v>
      </c>
      <c r="B21" s="273" t="s">
        <v>175</v>
      </c>
      <c r="C21" s="274">
        <v>53</v>
      </c>
      <c r="D21" s="274">
        <v>42</v>
      </c>
      <c r="E21" s="274">
        <v>95</v>
      </c>
      <c r="F21" s="274">
        <v>51</v>
      </c>
      <c r="G21" s="275">
        <v>96.23</v>
      </c>
      <c r="H21" s="274">
        <v>40</v>
      </c>
      <c r="I21" s="275">
        <v>95.24</v>
      </c>
      <c r="J21" s="276">
        <v>91</v>
      </c>
      <c r="K21" s="198"/>
      <c r="L21" s="199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s="181" customFormat="1" ht="15" customHeight="1" x14ac:dyDescent="0.2">
      <c r="A22" s="239">
        <v>13</v>
      </c>
      <c r="B22" s="273" t="s">
        <v>176</v>
      </c>
      <c r="C22" s="274">
        <v>40</v>
      </c>
      <c r="D22" s="274">
        <v>40</v>
      </c>
      <c r="E22" s="274">
        <v>80</v>
      </c>
      <c r="F22" s="274">
        <v>37</v>
      </c>
      <c r="G22" s="275">
        <v>92.5</v>
      </c>
      <c r="H22" s="274">
        <v>39</v>
      </c>
      <c r="I22" s="275">
        <v>97.5</v>
      </c>
      <c r="J22" s="276">
        <v>76</v>
      </c>
      <c r="K22" s="198"/>
      <c r="L22" s="199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1:21" s="181" customFormat="1" ht="15" customHeight="1" x14ac:dyDescent="0.2">
      <c r="A23" s="239">
        <v>14</v>
      </c>
      <c r="B23" s="273" t="s">
        <v>177</v>
      </c>
      <c r="C23" s="274">
        <v>31</v>
      </c>
      <c r="D23" s="274">
        <v>12</v>
      </c>
      <c r="E23" s="274">
        <v>43</v>
      </c>
      <c r="F23" s="274">
        <v>31</v>
      </c>
      <c r="G23" s="275">
        <v>100</v>
      </c>
      <c r="H23" s="274">
        <v>12</v>
      </c>
      <c r="I23" s="275">
        <v>100</v>
      </c>
      <c r="J23" s="276">
        <v>43</v>
      </c>
      <c r="K23" s="198"/>
      <c r="L23" s="199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s="181" customFormat="1" ht="15" customHeight="1" x14ac:dyDescent="0.2">
      <c r="A24" s="239">
        <v>15</v>
      </c>
      <c r="B24" s="273" t="s">
        <v>178</v>
      </c>
      <c r="C24" s="274">
        <v>44</v>
      </c>
      <c r="D24" s="274">
        <v>29</v>
      </c>
      <c r="E24" s="274">
        <v>73</v>
      </c>
      <c r="F24" s="274">
        <v>44</v>
      </c>
      <c r="G24" s="275">
        <v>100</v>
      </c>
      <c r="H24" s="274">
        <v>29</v>
      </c>
      <c r="I24" s="275">
        <v>100</v>
      </c>
      <c r="J24" s="276">
        <v>73</v>
      </c>
      <c r="K24" s="198"/>
      <c r="L24" s="199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s="181" customFormat="1" ht="15" customHeight="1" x14ac:dyDescent="0.2">
      <c r="A25" s="239">
        <v>16</v>
      </c>
      <c r="B25" s="273" t="s">
        <v>179</v>
      </c>
      <c r="C25" s="274">
        <v>22</v>
      </c>
      <c r="D25" s="274">
        <v>17</v>
      </c>
      <c r="E25" s="274">
        <v>39</v>
      </c>
      <c r="F25" s="274">
        <v>20</v>
      </c>
      <c r="G25" s="275">
        <v>90.91</v>
      </c>
      <c r="H25" s="274">
        <v>16</v>
      </c>
      <c r="I25" s="275">
        <v>94.12</v>
      </c>
      <c r="J25" s="276">
        <v>36</v>
      </c>
      <c r="K25" s="198"/>
      <c r="L25" s="199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s="181" customFormat="1" ht="15" customHeight="1" x14ac:dyDescent="0.2">
      <c r="A26" s="239">
        <v>17</v>
      </c>
      <c r="B26" s="273" t="s">
        <v>180</v>
      </c>
      <c r="C26" s="274">
        <v>38</v>
      </c>
      <c r="D26" s="274">
        <v>26</v>
      </c>
      <c r="E26" s="274">
        <v>64</v>
      </c>
      <c r="F26" s="274">
        <v>38</v>
      </c>
      <c r="G26" s="275">
        <v>100</v>
      </c>
      <c r="H26" s="274">
        <v>26</v>
      </c>
      <c r="I26" s="275">
        <v>100</v>
      </c>
      <c r="J26" s="276">
        <v>64</v>
      </c>
      <c r="K26" s="198"/>
      <c r="L26" s="199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s="181" customFormat="1" ht="15" customHeight="1" x14ac:dyDescent="0.2">
      <c r="A27" s="239">
        <v>18</v>
      </c>
      <c r="B27" s="273" t="s">
        <v>181</v>
      </c>
      <c r="C27" s="274">
        <v>15</v>
      </c>
      <c r="D27" s="274">
        <v>20</v>
      </c>
      <c r="E27" s="274">
        <v>35</v>
      </c>
      <c r="F27" s="274">
        <v>15</v>
      </c>
      <c r="G27" s="275">
        <v>100</v>
      </c>
      <c r="H27" s="274">
        <v>20</v>
      </c>
      <c r="I27" s="275">
        <v>100</v>
      </c>
      <c r="J27" s="276">
        <v>35</v>
      </c>
      <c r="K27" s="198"/>
      <c r="L27" s="199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s="181" customFormat="1" ht="15" customHeight="1" x14ac:dyDescent="0.2">
      <c r="A28" s="239">
        <v>19</v>
      </c>
      <c r="B28" s="273" t="s">
        <v>182</v>
      </c>
      <c r="C28" s="274">
        <v>54</v>
      </c>
      <c r="D28" s="274">
        <v>42</v>
      </c>
      <c r="E28" s="274">
        <v>96</v>
      </c>
      <c r="F28" s="274">
        <v>53</v>
      </c>
      <c r="G28" s="275">
        <v>98.15</v>
      </c>
      <c r="H28" s="274">
        <v>42</v>
      </c>
      <c r="I28" s="275">
        <v>100</v>
      </c>
      <c r="J28" s="276">
        <v>95</v>
      </c>
      <c r="K28" s="198"/>
      <c r="L28" s="199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s="181" customFormat="1" ht="15" customHeight="1" x14ac:dyDescent="0.2">
      <c r="A29" s="239">
        <v>20</v>
      </c>
      <c r="B29" s="273" t="s">
        <v>183</v>
      </c>
      <c r="C29" s="274">
        <v>73</v>
      </c>
      <c r="D29" s="274">
        <v>47</v>
      </c>
      <c r="E29" s="274">
        <v>120</v>
      </c>
      <c r="F29" s="274">
        <v>71</v>
      </c>
      <c r="G29" s="275">
        <v>97.26</v>
      </c>
      <c r="H29" s="274">
        <v>46</v>
      </c>
      <c r="I29" s="275">
        <v>97.87</v>
      </c>
      <c r="J29" s="276">
        <v>117</v>
      </c>
      <c r="K29" s="198"/>
      <c r="L29" s="199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s="181" customFormat="1" ht="15" customHeight="1" x14ac:dyDescent="0.2">
      <c r="A30" s="239">
        <v>21</v>
      </c>
      <c r="B30" s="273" t="s">
        <v>184</v>
      </c>
      <c r="C30" s="274">
        <v>44</v>
      </c>
      <c r="D30" s="274">
        <v>36</v>
      </c>
      <c r="E30" s="274">
        <v>80</v>
      </c>
      <c r="F30" s="274">
        <v>44</v>
      </c>
      <c r="G30" s="275">
        <v>100</v>
      </c>
      <c r="H30" s="274">
        <v>36</v>
      </c>
      <c r="I30" s="275">
        <v>100</v>
      </c>
      <c r="J30" s="276">
        <v>80</v>
      </c>
      <c r="K30" s="198"/>
      <c r="L30" s="199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s="181" customFormat="1" ht="15" customHeight="1" x14ac:dyDescent="0.2">
      <c r="A31" s="239">
        <v>22</v>
      </c>
      <c r="B31" s="273" t="s">
        <v>185</v>
      </c>
      <c r="C31" s="274">
        <v>51</v>
      </c>
      <c r="D31" s="274">
        <v>43</v>
      </c>
      <c r="E31" s="274">
        <v>94</v>
      </c>
      <c r="F31" s="274">
        <v>50</v>
      </c>
      <c r="G31" s="275">
        <v>98.04</v>
      </c>
      <c r="H31" s="274">
        <v>43</v>
      </c>
      <c r="I31" s="275">
        <v>100</v>
      </c>
      <c r="J31" s="276">
        <v>93</v>
      </c>
      <c r="K31" s="198"/>
      <c r="L31" s="199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1:21" s="181" customFormat="1" ht="15" customHeight="1" x14ac:dyDescent="0.2">
      <c r="A32" s="239">
        <v>23</v>
      </c>
      <c r="B32" s="273" t="s">
        <v>186</v>
      </c>
      <c r="C32" s="274">
        <v>14</v>
      </c>
      <c r="D32" s="274">
        <v>17</v>
      </c>
      <c r="E32" s="274">
        <v>31</v>
      </c>
      <c r="F32" s="274">
        <v>13</v>
      </c>
      <c r="G32" s="275">
        <v>92.86</v>
      </c>
      <c r="H32" s="274">
        <v>17</v>
      </c>
      <c r="I32" s="275">
        <v>100</v>
      </c>
      <c r="J32" s="276">
        <v>30</v>
      </c>
      <c r="K32" s="198"/>
      <c r="L32" s="199"/>
      <c r="M32" s="132"/>
      <c r="N32" s="132"/>
      <c r="O32" s="132"/>
      <c r="P32" s="132"/>
      <c r="Q32" s="132"/>
      <c r="R32" s="132"/>
      <c r="S32" s="132"/>
      <c r="T32" s="132"/>
      <c r="U32" s="132"/>
    </row>
    <row r="33" spans="1:21" s="181" customFormat="1" ht="15" customHeight="1" x14ac:dyDescent="0.2">
      <c r="A33" s="239">
        <v>24</v>
      </c>
      <c r="B33" s="273" t="s">
        <v>187</v>
      </c>
      <c r="C33" s="274">
        <v>38</v>
      </c>
      <c r="D33" s="274">
        <v>35</v>
      </c>
      <c r="E33" s="274">
        <v>73</v>
      </c>
      <c r="F33" s="274">
        <v>38</v>
      </c>
      <c r="G33" s="275">
        <v>100</v>
      </c>
      <c r="H33" s="274">
        <v>35</v>
      </c>
      <c r="I33" s="275">
        <v>100</v>
      </c>
      <c r="J33" s="276">
        <v>73</v>
      </c>
      <c r="K33" s="198"/>
      <c r="L33" s="199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81" customFormat="1" ht="15" customHeight="1" x14ac:dyDescent="0.2">
      <c r="A34" s="239">
        <v>25</v>
      </c>
      <c r="B34" s="273" t="s">
        <v>202</v>
      </c>
      <c r="C34" s="274">
        <v>77</v>
      </c>
      <c r="D34" s="274">
        <v>70</v>
      </c>
      <c r="E34" s="274">
        <v>147</v>
      </c>
      <c r="F34" s="274">
        <v>75</v>
      </c>
      <c r="G34" s="275">
        <v>97.4</v>
      </c>
      <c r="H34" s="274">
        <v>68</v>
      </c>
      <c r="I34" s="275">
        <v>97.14</v>
      </c>
      <c r="J34" s="276">
        <v>143</v>
      </c>
      <c r="K34" s="198"/>
      <c r="L34" s="199"/>
      <c r="M34" s="132"/>
      <c r="N34" s="132"/>
      <c r="O34" s="132"/>
      <c r="P34" s="132"/>
      <c r="Q34" s="132"/>
      <c r="R34" s="132"/>
      <c r="S34" s="132"/>
      <c r="T34" s="132"/>
      <c r="U34" s="132"/>
    </row>
    <row r="35" spans="1:21" s="181" customFormat="1" ht="15" customHeight="1" x14ac:dyDescent="0.2">
      <c r="A35" s="239">
        <v>26</v>
      </c>
      <c r="B35" s="273" t="s">
        <v>203</v>
      </c>
      <c r="C35" s="274">
        <v>66</v>
      </c>
      <c r="D35" s="274">
        <v>57</v>
      </c>
      <c r="E35" s="274">
        <v>123</v>
      </c>
      <c r="F35" s="274">
        <v>66</v>
      </c>
      <c r="G35" s="275">
        <v>100</v>
      </c>
      <c r="H35" s="274">
        <v>57</v>
      </c>
      <c r="I35" s="275">
        <v>100</v>
      </c>
      <c r="J35" s="276">
        <v>123</v>
      </c>
      <c r="K35" s="198"/>
      <c r="L35" s="199"/>
      <c r="M35" s="132"/>
      <c r="N35" s="132"/>
      <c r="O35" s="132"/>
      <c r="P35" s="132"/>
      <c r="Q35" s="132"/>
      <c r="R35" s="132"/>
      <c r="S35" s="132"/>
      <c r="T35" s="132"/>
      <c r="U35" s="132"/>
    </row>
    <row r="36" spans="1:21" s="181" customFormat="1" ht="15" customHeight="1" x14ac:dyDescent="0.2">
      <c r="A36" s="239">
        <v>27</v>
      </c>
      <c r="B36" s="273" t="s">
        <v>204</v>
      </c>
      <c r="C36" s="274">
        <v>104</v>
      </c>
      <c r="D36" s="274">
        <v>93</v>
      </c>
      <c r="E36" s="274">
        <v>197</v>
      </c>
      <c r="F36" s="274">
        <v>103</v>
      </c>
      <c r="G36" s="275">
        <v>99.04</v>
      </c>
      <c r="H36" s="274">
        <v>93</v>
      </c>
      <c r="I36" s="275">
        <v>100</v>
      </c>
      <c r="J36" s="276">
        <v>196</v>
      </c>
      <c r="K36" s="198"/>
      <c r="L36" s="199"/>
      <c r="M36" s="132"/>
      <c r="N36" s="132"/>
      <c r="O36" s="132"/>
      <c r="P36" s="132"/>
      <c r="Q36" s="132"/>
      <c r="R36" s="132"/>
      <c r="S36" s="132"/>
      <c r="T36" s="132"/>
      <c r="U36" s="132"/>
    </row>
    <row r="37" spans="1:21" s="181" customFormat="1" ht="15" customHeight="1" x14ac:dyDescent="0.2">
      <c r="A37" s="239">
        <v>28</v>
      </c>
      <c r="B37" s="273" t="s">
        <v>191</v>
      </c>
      <c r="C37" s="274">
        <v>26</v>
      </c>
      <c r="D37" s="274">
        <v>15</v>
      </c>
      <c r="E37" s="274">
        <v>41</v>
      </c>
      <c r="F37" s="274">
        <v>24</v>
      </c>
      <c r="G37" s="275">
        <v>92.31</v>
      </c>
      <c r="H37" s="274">
        <v>14</v>
      </c>
      <c r="I37" s="275">
        <v>93.33</v>
      </c>
      <c r="J37" s="276">
        <v>38</v>
      </c>
      <c r="K37" s="198"/>
      <c r="L37" s="199"/>
      <c r="M37" s="132"/>
      <c r="N37" s="132"/>
      <c r="O37" s="132"/>
      <c r="P37" s="132"/>
      <c r="Q37" s="132"/>
      <c r="R37" s="132"/>
      <c r="S37" s="132"/>
      <c r="T37" s="132"/>
      <c r="U37" s="132"/>
    </row>
    <row r="38" spans="1:21" s="181" customFormat="1" ht="15" customHeight="1" x14ac:dyDescent="0.2">
      <c r="A38" s="447" t="s">
        <v>60</v>
      </c>
      <c r="B38" s="448"/>
      <c r="C38" s="93">
        <f>IFERROR(SUM(C10:C37),"NIL")</f>
        <v>1254</v>
      </c>
      <c r="D38" s="93">
        <f>IFERROR(SUM(D10:D37),"")</f>
        <v>1069</v>
      </c>
      <c r="E38" s="93">
        <f>IFERROR(SUM(E10:E37),"")</f>
        <v>2323</v>
      </c>
      <c r="F38" s="93">
        <f>IFERROR(SUM(F10:F37),"")</f>
        <v>1232</v>
      </c>
      <c r="G38" s="277">
        <f>IFERROR(IF(C38&gt;0,ROUND((F38/C38)*100,2),0),"")</f>
        <v>98.25</v>
      </c>
      <c r="H38" s="93">
        <f>IFERROR(SUM(H10:H37),"")</f>
        <v>1055</v>
      </c>
      <c r="I38" s="277">
        <f>IFERROR(IF(D38&gt;0,ROUND((H38/D38)*100,2),0),"")</f>
        <v>98.69</v>
      </c>
      <c r="J38" s="278">
        <f>IFERROR(SUM(J10:J37),"")</f>
        <v>2287</v>
      </c>
      <c r="K38" s="198"/>
      <c r="L38" s="199"/>
      <c r="M38" s="132"/>
      <c r="N38" s="132"/>
      <c r="O38" s="132"/>
      <c r="P38" s="132"/>
      <c r="Q38" s="132"/>
      <c r="R38" s="132"/>
      <c r="S38" s="132"/>
      <c r="T38" s="132"/>
      <c r="U38" s="132"/>
    </row>
    <row r="39" spans="1:21" ht="20.100000000000001" customHeight="1" x14ac:dyDescent="0.2">
      <c r="A39" s="430" t="s">
        <v>160</v>
      </c>
      <c r="B39" s="431"/>
      <c r="C39" s="431"/>
      <c r="D39" s="431"/>
      <c r="E39" s="431"/>
      <c r="F39" s="431"/>
      <c r="G39" s="431"/>
      <c r="H39" s="431"/>
      <c r="I39" s="431"/>
      <c r="J39" s="432"/>
      <c r="K39" s="179"/>
      <c r="L39" s="135"/>
      <c r="M39" s="135"/>
      <c r="N39" s="135"/>
      <c r="O39" s="135"/>
      <c r="P39" s="135"/>
      <c r="Q39" s="135"/>
      <c r="R39" s="135"/>
      <c r="S39" s="135"/>
      <c r="T39" s="135"/>
      <c r="U39" s="132"/>
    </row>
    <row r="40" spans="1:21" s="181" customFormat="1" ht="20.100000000000001" customHeight="1" x14ac:dyDescent="0.2">
      <c r="A40" s="298"/>
      <c r="B40" s="183" t="s">
        <v>192</v>
      </c>
      <c r="C40" s="299"/>
      <c r="D40" s="299"/>
      <c r="E40" s="299"/>
      <c r="F40" s="299"/>
      <c r="G40" s="299"/>
      <c r="H40" s="299"/>
      <c r="I40" s="299"/>
      <c r="J40" s="30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</row>
    <row r="41" spans="1:21" s="181" customFormat="1" ht="20.100000000000001" customHeight="1" x14ac:dyDescent="0.2">
      <c r="A41" s="572">
        <v>44029</v>
      </c>
      <c r="B41" s="433"/>
      <c r="C41" s="433"/>
      <c r="D41" s="433"/>
      <c r="E41" s="433"/>
      <c r="F41" s="433"/>
      <c r="G41" s="433"/>
      <c r="H41" s="433"/>
      <c r="I41" s="433"/>
      <c r="J41" s="434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</row>
    <row r="42" spans="1:21" s="181" customFormat="1" ht="20.100000000000001" customHeight="1" x14ac:dyDescent="0.2">
      <c r="A42" s="298"/>
      <c r="B42" s="182" t="s">
        <v>193</v>
      </c>
      <c r="C42" s="299"/>
      <c r="D42" s="299"/>
      <c r="E42" s="299"/>
      <c r="F42" s="299"/>
      <c r="G42" s="299"/>
      <c r="H42" s="299"/>
      <c r="I42" s="299"/>
      <c r="J42" s="307"/>
      <c r="K42" s="185"/>
      <c r="L42" s="185"/>
      <c r="M42" s="185"/>
      <c r="N42" s="185"/>
      <c r="O42" s="180"/>
      <c r="P42" s="180"/>
      <c r="Q42" s="180"/>
      <c r="R42" s="180"/>
      <c r="S42" s="180"/>
      <c r="T42" s="180"/>
      <c r="U42" s="180"/>
    </row>
    <row r="43" spans="1:21" s="181" customFormat="1" ht="20.100000000000001" customHeight="1" thickBot="1" x14ac:dyDescent="0.25">
      <c r="A43" s="435"/>
      <c r="B43" s="436"/>
      <c r="C43" s="436"/>
      <c r="D43" s="436"/>
      <c r="E43" s="436"/>
      <c r="F43" s="436"/>
      <c r="G43" s="436"/>
      <c r="H43" s="436"/>
      <c r="I43" s="436"/>
      <c r="J43" s="437"/>
      <c r="K43" s="185"/>
      <c r="L43" s="185"/>
      <c r="M43" s="185"/>
      <c r="N43" s="185"/>
      <c r="O43" s="180"/>
      <c r="P43" s="180"/>
      <c r="Q43" s="180"/>
      <c r="R43" s="180"/>
      <c r="S43" s="180"/>
      <c r="T43" s="180"/>
      <c r="U43" s="180"/>
    </row>
    <row r="44" spans="1:21" ht="24.95" customHeight="1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73"/>
      <c r="K44" s="186"/>
      <c r="L44" s="186"/>
      <c r="M44" s="186"/>
      <c r="N44" s="186"/>
      <c r="O44" s="135"/>
      <c r="P44" s="135"/>
      <c r="Q44" s="135"/>
      <c r="R44" s="135"/>
      <c r="S44" s="135"/>
      <c r="T44" s="135"/>
      <c r="U44" s="132"/>
    </row>
    <row r="45" spans="1:21" ht="24.95" customHeight="1" x14ac:dyDescent="0.2">
      <c r="A45" s="135"/>
      <c r="B45" s="135"/>
      <c r="C45" s="132"/>
      <c r="D45" s="132"/>
      <c r="E45" s="132"/>
      <c r="F45" s="132"/>
      <c r="G45" s="132"/>
      <c r="H45" s="132"/>
      <c r="I45" s="132"/>
      <c r="J45" s="135"/>
      <c r="K45" s="135"/>
      <c r="L45" s="135"/>
      <c r="M45" s="132"/>
      <c r="N45" s="135"/>
      <c r="O45" s="135"/>
      <c r="P45" s="135"/>
      <c r="Q45" s="135"/>
      <c r="R45" s="135"/>
      <c r="S45" s="135"/>
      <c r="T45" s="135"/>
      <c r="U45" s="132"/>
    </row>
    <row r="46" spans="1:21" ht="24.95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</row>
    <row r="47" spans="1:21" ht="24.95" customHeight="1" x14ac:dyDescent="0.2">
      <c r="A47" s="135"/>
      <c r="B47" s="135"/>
      <c r="C47" s="173"/>
      <c r="D47" s="173"/>
      <c r="E47" s="173"/>
      <c r="F47" s="173"/>
      <c r="G47" s="173"/>
      <c r="H47" s="173"/>
      <c r="I47" s="173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</row>
    <row r="48" spans="1:21" ht="24.95" customHeight="1" x14ac:dyDescent="0.2">
      <c r="A48" s="135"/>
      <c r="B48" s="135"/>
      <c r="C48" s="173"/>
      <c r="D48" s="173"/>
      <c r="E48" s="173"/>
      <c r="F48" s="173"/>
      <c r="G48" s="173"/>
      <c r="H48" s="173"/>
      <c r="I48" s="173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</row>
    <row r="49" spans="1:21" ht="24.95" customHeight="1" x14ac:dyDescent="0.2">
      <c r="A49" s="135"/>
      <c r="B49" s="135"/>
      <c r="C49" s="173"/>
      <c r="D49" s="173"/>
      <c r="E49" s="173"/>
      <c r="F49" s="173"/>
      <c r="G49" s="173"/>
      <c r="H49" s="173"/>
      <c r="I49" s="173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</row>
    <row r="50" spans="1:21" ht="24.95" customHeight="1" x14ac:dyDescent="0.2">
      <c r="A50" s="135"/>
      <c r="B50" s="187"/>
      <c r="C50" s="173"/>
      <c r="D50" s="173"/>
      <c r="E50" s="173"/>
      <c r="F50" s="173"/>
      <c r="G50" s="173"/>
      <c r="H50" s="173"/>
      <c r="I50" s="173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</row>
    <row r="51" spans="1:21" ht="24.95" customHeight="1" x14ac:dyDescent="0.2">
      <c r="A51" s="135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88"/>
      <c r="N51" s="188"/>
      <c r="O51" s="188"/>
      <c r="P51" s="189"/>
      <c r="Q51" s="188"/>
      <c r="R51" s="188"/>
      <c r="S51" s="188"/>
      <c r="T51" s="190"/>
      <c r="U51" s="190"/>
    </row>
    <row r="52" spans="1:21" ht="24.95" customHeight="1" x14ac:dyDescent="0.2">
      <c r="A52" s="135"/>
      <c r="B52" s="189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9"/>
      <c r="Q52" s="188"/>
      <c r="R52" s="188"/>
      <c r="S52" s="188"/>
      <c r="T52" s="190"/>
      <c r="U52" s="190"/>
    </row>
    <row r="53" spans="1:21" ht="24.95" customHeight="1" x14ac:dyDescent="0.2">
      <c r="A53" s="135"/>
      <c r="B53" s="189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9"/>
      <c r="Q53" s="188"/>
      <c r="R53" s="188"/>
      <c r="S53" s="188"/>
      <c r="T53" s="190"/>
      <c r="U53" s="190"/>
    </row>
    <row r="54" spans="1:21" ht="24.95" customHeight="1" x14ac:dyDescent="0.2">
      <c r="A54" s="135"/>
      <c r="B54" s="189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9"/>
      <c r="Q54" s="188"/>
      <c r="R54" s="188"/>
      <c r="S54" s="188"/>
      <c r="T54" s="190"/>
      <c r="U54" s="190"/>
    </row>
    <row r="55" spans="1:21" ht="24.95" customHeight="1" x14ac:dyDescent="0.2">
      <c r="A55" s="135"/>
      <c r="B55" s="189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9"/>
      <c r="Q55" s="188"/>
      <c r="R55" s="188"/>
      <c r="S55" s="188"/>
      <c r="T55" s="190"/>
      <c r="U55" s="190"/>
    </row>
    <row r="1037" spans="1:19" ht="24.95" customHeight="1" x14ac:dyDescent="0.2">
      <c r="A1037" s="191"/>
      <c r="B1037" s="192"/>
      <c r="C1037" s="192"/>
      <c r="D1037" s="192"/>
      <c r="E1037" s="192"/>
      <c r="F1037" s="192"/>
      <c r="G1037" s="192"/>
      <c r="H1037" s="192"/>
      <c r="I1037" s="192"/>
      <c r="J1037" s="192"/>
      <c r="K1037" s="192"/>
      <c r="L1037" s="192"/>
      <c r="M1037" s="192"/>
      <c r="N1037" s="192"/>
      <c r="O1037" s="192"/>
      <c r="P1037" s="192"/>
      <c r="Q1037" s="192"/>
      <c r="R1037" s="192"/>
      <c r="S1037" s="192"/>
    </row>
    <row r="1038" spans="1:19" ht="24.95" customHeight="1" x14ac:dyDescent="0.2">
      <c r="A1038" s="193"/>
      <c r="B1038" s="192"/>
      <c r="C1038" s="192"/>
      <c r="D1038" s="192"/>
      <c r="E1038" s="192"/>
      <c r="F1038" s="192"/>
      <c r="G1038" s="192"/>
      <c r="H1038" s="192"/>
      <c r="I1038" s="192"/>
      <c r="J1038" s="192"/>
      <c r="K1038" s="192"/>
      <c r="L1038" s="192"/>
      <c r="M1038" s="192"/>
      <c r="N1038" s="192"/>
      <c r="O1038" s="192"/>
      <c r="P1038" s="192"/>
      <c r="Q1038" s="192"/>
      <c r="R1038" s="192"/>
      <c r="S1038" s="192"/>
    </row>
    <row r="1039" spans="1:19" ht="24.95" customHeight="1" x14ac:dyDescent="0.2">
      <c r="A1039" s="193"/>
      <c r="B1039" s="192"/>
      <c r="C1039" s="192"/>
      <c r="D1039" s="192"/>
      <c r="E1039" s="192"/>
      <c r="F1039" s="192"/>
      <c r="G1039" s="192"/>
      <c r="H1039" s="192"/>
      <c r="I1039" s="192"/>
      <c r="J1039" s="192"/>
      <c r="K1039" s="192"/>
      <c r="L1039" s="192"/>
      <c r="M1039" s="192"/>
      <c r="N1039" s="192"/>
      <c r="O1039" s="192"/>
      <c r="P1039" s="192"/>
      <c r="Q1039" s="192"/>
      <c r="R1039" s="192"/>
      <c r="S1039" s="192"/>
    </row>
    <row r="1040" spans="1:19" ht="24.95" customHeight="1" x14ac:dyDescent="0.2">
      <c r="A1040" s="193"/>
      <c r="B1040" s="192"/>
      <c r="C1040" s="192"/>
      <c r="D1040" s="192"/>
      <c r="E1040" s="192"/>
      <c r="F1040" s="192"/>
      <c r="G1040" s="192"/>
      <c r="H1040" s="192"/>
      <c r="I1040" s="192"/>
      <c r="J1040" s="192"/>
      <c r="K1040" s="192"/>
      <c r="L1040" s="192"/>
      <c r="M1040" s="192"/>
      <c r="N1040" s="192"/>
      <c r="O1040" s="192"/>
      <c r="P1040" s="192"/>
      <c r="Q1040" s="192"/>
      <c r="R1040" s="192"/>
      <c r="S1040" s="192"/>
    </row>
    <row r="1041" spans="1:19" ht="24.95" customHeight="1" x14ac:dyDescent="0.2">
      <c r="A1041" s="193"/>
      <c r="B1041" s="192"/>
      <c r="C1041" s="192"/>
      <c r="D1041" s="192"/>
      <c r="E1041" s="192"/>
      <c r="F1041" s="192"/>
      <c r="G1041" s="192"/>
      <c r="H1041" s="192"/>
      <c r="I1041" s="192"/>
      <c r="J1041" s="192"/>
      <c r="K1041" s="192"/>
      <c r="L1041" s="192"/>
      <c r="M1041" s="192"/>
      <c r="N1041" s="192"/>
      <c r="O1041" s="192"/>
      <c r="P1041" s="192"/>
      <c r="Q1041" s="192"/>
      <c r="R1041" s="192"/>
      <c r="S1041" s="192"/>
    </row>
    <row r="1042" spans="1:19" ht="24.95" customHeight="1" x14ac:dyDescent="0.2">
      <c r="A1042" s="193"/>
      <c r="B1042" s="192"/>
      <c r="C1042" s="192"/>
      <c r="D1042" s="192"/>
      <c r="E1042" s="192"/>
      <c r="F1042" s="192"/>
      <c r="G1042" s="192"/>
      <c r="H1042" s="192"/>
      <c r="I1042" s="192"/>
      <c r="J1042" s="192"/>
      <c r="K1042" s="192"/>
      <c r="L1042" s="192"/>
      <c r="M1042" s="192"/>
      <c r="N1042" s="192"/>
      <c r="O1042" s="192"/>
      <c r="P1042" s="192"/>
      <c r="Q1042" s="192"/>
      <c r="R1042" s="192"/>
      <c r="S1042" s="192"/>
    </row>
    <row r="1043" spans="1:19" ht="24.95" customHeight="1" x14ac:dyDescent="0.2">
      <c r="A1043" s="193"/>
      <c r="B1043" s="192"/>
      <c r="C1043" s="192"/>
      <c r="D1043" s="192"/>
      <c r="E1043" s="192"/>
      <c r="F1043" s="192"/>
      <c r="G1043" s="192"/>
      <c r="H1043" s="192"/>
      <c r="I1043" s="192"/>
      <c r="J1043" s="192"/>
      <c r="K1043" s="192"/>
      <c r="L1043" s="192"/>
      <c r="M1043" s="192"/>
      <c r="N1043" s="192"/>
      <c r="O1043" s="192"/>
      <c r="P1043" s="192"/>
      <c r="Q1043" s="192"/>
      <c r="R1043" s="192"/>
      <c r="S1043" s="192"/>
    </row>
    <row r="1044" spans="1:19" ht="24.95" customHeight="1" x14ac:dyDescent="0.2">
      <c r="A1044" s="193"/>
      <c r="B1044" s="192"/>
      <c r="C1044" s="192"/>
      <c r="D1044" s="192"/>
      <c r="E1044" s="192"/>
      <c r="F1044" s="192"/>
      <c r="G1044" s="192"/>
      <c r="H1044" s="192"/>
      <c r="I1044" s="192"/>
      <c r="J1044" s="192"/>
      <c r="K1044" s="192"/>
      <c r="L1044" s="192"/>
      <c r="M1044" s="192"/>
      <c r="N1044" s="192"/>
      <c r="O1044" s="192"/>
      <c r="P1044" s="192"/>
      <c r="Q1044" s="192"/>
      <c r="R1044" s="192"/>
      <c r="S1044" s="192"/>
    </row>
    <row r="1045" spans="1:19" ht="24.95" customHeight="1" x14ac:dyDescent="0.2">
      <c r="A1045" s="193"/>
      <c r="B1045" s="192"/>
      <c r="C1045" s="192"/>
      <c r="D1045" s="192"/>
      <c r="E1045" s="192"/>
      <c r="F1045" s="192"/>
      <c r="G1045" s="192"/>
      <c r="H1045" s="192"/>
      <c r="I1045" s="192"/>
      <c r="J1045" s="192"/>
      <c r="K1045" s="192"/>
      <c r="L1045" s="192"/>
      <c r="M1045" s="192"/>
      <c r="N1045" s="192"/>
      <c r="O1045" s="192"/>
      <c r="P1045" s="192"/>
      <c r="Q1045" s="192"/>
      <c r="R1045" s="192"/>
      <c r="S1045" s="192"/>
    </row>
    <row r="1046" spans="1:19" ht="24.95" customHeight="1" x14ac:dyDescent="0.2">
      <c r="A1046" s="193"/>
      <c r="B1046" s="192"/>
      <c r="C1046" s="192"/>
      <c r="D1046" s="192"/>
      <c r="E1046" s="192"/>
      <c r="F1046" s="192"/>
      <c r="G1046" s="192"/>
      <c r="H1046" s="192"/>
      <c r="I1046" s="192"/>
      <c r="J1046" s="192"/>
      <c r="K1046" s="192"/>
      <c r="L1046" s="192"/>
      <c r="M1046" s="192"/>
      <c r="N1046" s="192"/>
      <c r="O1046" s="192"/>
      <c r="P1046" s="192"/>
      <c r="Q1046" s="192"/>
      <c r="R1046" s="192"/>
      <c r="S1046" s="192"/>
    </row>
    <row r="1047" spans="1:19" ht="24.95" customHeight="1" x14ac:dyDescent="0.2">
      <c r="A1047" s="193"/>
      <c r="B1047" s="192"/>
      <c r="C1047" s="192"/>
      <c r="D1047" s="192"/>
      <c r="E1047" s="192"/>
      <c r="F1047" s="192"/>
      <c r="G1047" s="192"/>
      <c r="H1047" s="192"/>
      <c r="I1047" s="192"/>
      <c r="J1047" s="192"/>
      <c r="K1047" s="192"/>
      <c r="L1047" s="192"/>
      <c r="M1047" s="192"/>
      <c r="N1047" s="192"/>
      <c r="O1047" s="192"/>
      <c r="P1047" s="192"/>
      <c r="Q1047" s="192"/>
      <c r="R1047" s="192"/>
      <c r="S1047" s="192"/>
    </row>
    <row r="1048" spans="1:19" ht="24.95" customHeight="1" x14ac:dyDescent="0.2">
      <c r="A1048" s="193"/>
      <c r="B1048" s="192"/>
      <c r="C1048" s="192"/>
      <c r="D1048" s="192"/>
      <c r="E1048" s="192"/>
      <c r="F1048" s="192"/>
      <c r="G1048" s="192"/>
      <c r="H1048" s="192"/>
      <c r="I1048" s="192"/>
      <c r="J1048" s="192"/>
      <c r="K1048" s="192"/>
      <c r="L1048" s="192"/>
      <c r="M1048" s="192"/>
      <c r="N1048" s="192"/>
      <c r="O1048" s="192"/>
      <c r="P1048" s="192"/>
      <c r="Q1048" s="192"/>
      <c r="R1048" s="192"/>
      <c r="S1048" s="192"/>
    </row>
    <row r="1049" spans="1:19" ht="24.95" customHeight="1" x14ac:dyDescent="0.2">
      <c r="A1049" s="193"/>
      <c r="B1049" s="192"/>
      <c r="C1049" s="192"/>
      <c r="D1049" s="192"/>
      <c r="E1049" s="192"/>
      <c r="F1049" s="192"/>
      <c r="G1049" s="192"/>
      <c r="H1049" s="192"/>
      <c r="I1049" s="192"/>
      <c r="J1049" s="192"/>
      <c r="K1049" s="192"/>
      <c r="L1049" s="192"/>
      <c r="M1049" s="192"/>
      <c r="N1049" s="192"/>
      <c r="O1049" s="192"/>
      <c r="P1049" s="192"/>
      <c r="Q1049" s="192"/>
      <c r="R1049" s="192"/>
      <c r="S1049" s="192"/>
    </row>
    <row r="1050" spans="1:19" ht="24.95" customHeight="1" x14ac:dyDescent="0.2">
      <c r="A1050" s="193"/>
      <c r="B1050" s="192"/>
      <c r="C1050" s="192"/>
      <c r="D1050" s="192"/>
      <c r="E1050" s="192"/>
      <c r="F1050" s="192"/>
      <c r="G1050" s="192"/>
      <c r="H1050" s="192"/>
      <c r="I1050" s="192"/>
      <c r="J1050" s="192"/>
      <c r="K1050" s="192"/>
      <c r="L1050" s="192"/>
      <c r="M1050" s="192"/>
      <c r="N1050" s="192"/>
      <c r="O1050" s="192"/>
      <c r="P1050" s="192"/>
      <c r="Q1050" s="192"/>
      <c r="R1050" s="192"/>
      <c r="S1050" s="192"/>
    </row>
    <row r="1051" spans="1:19" ht="24.95" customHeight="1" x14ac:dyDescent="0.2">
      <c r="A1051" s="193"/>
      <c r="B1051" s="192"/>
      <c r="C1051" s="192"/>
      <c r="D1051" s="192"/>
      <c r="E1051" s="192"/>
      <c r="F1051" s="192"/>
      <c r="G1051" s="192"/>
      <c r="H1051" s="192"/>
      <c r="I1051" s="192"/>
      <c r="J1051" s="192"/>
      <c r="K1051" s="192"/>
      <c r="L1051" s="192"/>
      <c r="M1051" s="192"/>
      <c r="N1051" s="192"/>
      <c r="O1051" s="192"/>
      <c r="P1051" s="192"/>
      <c r="Q1051" s="192"/>
      <c r="R1051" s="192"/>
      <c r="S1051" s="192"/>
    </row>
    <row r="1052" spans="1:19" ht="24.95" customHeight="1" x14ac:dyDescent="0.2">
      <c r="A1052" s="193"/>
      <c r="B1052" s="192"/>
      <c r="C1052" s="192"/>
      <c r="D1052" s="192"/>
      <c r="E1052" s="192"/>
      <c r="F1052" s="192"/>
      <c r="G1052" s="192"/>
      <c r="H1052" s="192"/>
      <c r="I1052" s="192"/>
      <c r="J1052" s="192"/>
      <c r="K1052" s="192"/>
      <c r="L1052" s="192"/>
      <c r="M1052" s="192"/>
      <c r="N1052" s="192"/>
      <c r="O1052" s="192"/>
      <c r="P1052" s="192"/>
      <c r="Q1052" s="192"/>
      <c r="R1052" s="192"/>
      <c r="S1052" s="192"/>
    </row>
    <row r="1053" spans="1:19" ht="24.95" customHeight="1" x14ac:dyDescent="0.2">
      <c r="A1053" s="193"/>
      <c r="B1053" s="192"/>
      <c r="C1053" s="192"/>
      <c r="D1053" s="192"/>
      <c r="E1053" s="192"/>
      <c r="F1053" s="192"/>
      <c r="G1053" s="192"/>
      <c r="H1053" s="192"/>
      <c r="I1053" s="192"/>
      <c r="J1053" s="192"/>
      <c r="K1053" s="192"/>
      <c r="L1053" s="192"/>
      <c r="M1053" s="192"/>
      <c r="N1053" s="192"/>
      <c r="O1053" s="192"/>
      <c r="P1053" s="192"/>
      <c r="Q1053" s="192"/>
      <c r="R1053" s="192"/>
      <c r="S1053" s="192"/>
    </row>
    <row r="1054" spans="1:19" ht="24.95" customHeight="1" x14ac:dyDescent="0.2">
      <c r="A1054" s="193"/>
      <c r="B1054" s="192"/>
      <c r="C1054" s="192"/>
      <c r="D1054" s="192"/>
      <c r="E1054" s="192"/>
      <c r="F1054" s="192"/>
      <c r="G1054" s="192"/>
      <c r="H1054" s="192"/>
      <c r="I1054" s="192"/>
      <c r="J1054" s="192"/>
      <c r="K1054" s="192"/>
      <c r="L1054" s="192"/>
      <c r="M1054" s="192"/>
      <c r="N1054" s="192"/>
      <c r="O1054" s="192"/>
      <c r="P1054" s="192"/>
      <c r="Q1054" s="192"/>
      <c r="R1054" s="192"/>
      <c r="S1054" s="192"/>
    </row>
    <row r="1055" spans="1:19" ht="24.95" customHeight="1" x14ac:dyDescent="0.2">
      <c r="A1055" s="193"/>
      <c r="B1055" s="192"/>
      <c r="C1055" s="192"/>
      <c r="D1055" s="192"/>
      <c r="E1055" s="192"/>
      <c r="F1055" s="192"/>
      <c r="G1055" s="192"/>
      <c r="H1055" s="192"/>
      <c r="I1055" s="192"/>
      <c r="J1055" s="192"/>
      <c r="K1055" s="192"/>
      <c r="L1055" s="192"/>
      <c r="M1055" s="192"/>
      <c r="N1055" s="192"/>
      <c r="O1055" s="192"/>
      <c r="P1055" s="192"/>
      <c r="Q1055" s="192"/>
      <c r="R1055" s="192"/>
      <c r="S1055" s="192"/>
    </row>
    <row r="1056" spans="1:19" ht="24.95" customHeight="1" x14ac:dyDescent="0.2">
      <c r="A1056" s="193"/>
      <c r="B1056" s="192"/>
      <c r="C1056" s="192"/>
      <c r="D1056" s="192"/>
      <c r="E1056" s="192"/>
      <c r="F1056" s="192"/>
      <c r="G1056" s="192"/>
      <c r="H1056" s="192"/>
      <c r="I1056" s="192"/>
      <c r="J1056" s="192"/>
      <c r="K1056" s="192"/>
      <c r="L1056" s="192"/>
      <c r="M1056" s="192"/>
      <c r="N1056" s="192"/>
      <c r="O1056" s="192"/>
      <c r="P1056" s="192"/>
      <c r="Q1056" s="192"/>
      <c r="R1056" s="192"/>
      <c r="S1056" s="192"/>
    </row>
  </sheetData>
  <sheetProtection algorithmName="SHA-512" hashValue="lyl6iXBVPiZXj3eL6tdy04y6eOZbBGThCNCYQMpz6XxZdqas4C3vHJtGgV9c+Hm8tqlgpwgUm5KA6/YoeNdJ5Q==" saltValue="5NwH8Z3Xdy0gfWpVgh8bYA==" spinCount="100000" sheet="1" objects="1" scenarios="1"/>
  <mergeCells count="15">
    <mergeCell ref="A6:J6"/>
    <mergeCell ref="A1:J1"/>
    <mergeCell ref="A2:J2"/>
    <mergeCell ref="A3:J3"/>
    <mergeCell ref="A4:J4"/>
    <mergeCell ref="A5:J5"/>
    <mergeCell ref="A39:J39"/>
    <mergeCell ref="A41:J41"/>
    <mergeCell ref="A43:J43"/>
    <mergeCell ref="A7:J7"/>
    <mergeCell ref="A8:A9"/>
    <mergeCell ref="B8:B9"/>
    <mergeCell ref="C8:E8"/>
    <mergeCell ref="F8:J8"/>
    <mergeCell ref="A38:B38"/>
  </mergeCells>
  <printOptions horizontalCentered="1"/>
  <pageMargins left="0.25" right="0.25" top="0.75" bottom="0.75" header="0.3" footer="0.3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P1056"/>
  <sheetViews>
    <sheetView showGridLines="0"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8" sqref="A8:A9"/>
    </sheetView>
  </sheetViews>
  <sheetFormatPr defaultRowHeight="24.95" customHeight="1" x14ac:dyDescent="0.2"/>
  <cols>
    <col min="1" max="1" width="3.7109375" style="12" customWidth="1"/>
    <col min="2" max="2" width="30.7109375" style="4" customWidth="1"/>
    <col min="3" max="5" width="15.7109375" style="11" customWidth="1"/>
    <col min="6" max="6" width="4.140625" style="11" customWidth="1"/>
    <col min="7" max="10" width="10.7109375" style="11" customWidth="1"/>
    <col min="11" max="11" width="10.7109375" style="4" customWidth="1"/>
    <col min="12" max="14" width="10.7109375" style="11" customWidth="1"/>
    <col min="15" max="16" width="10.7109375" style="6" customWidth="1"/>
    <col min="17" max="19" width="25.7109375" style="6" customWidth="1"/>
    <col min="20" max="16384" width="9.140625" style="6"/>
  </cols>
  <sheetData>
    <row r="1" spans="1:16" ht="20.100000000000001" customHeight="1" x14ac:dyDescent="0.2">
      <c r="A1" s="371" t="s">
        <v>80</v>
      </c>
      <c r="B1" s="465"/>
      <c r="C1" s="465"/>
      <c r="D1" s="465"/>
      <c r="E1" s="466"/>
      <c r="F1" s="35"/>
      <c r="G1" s="44"/>
      <c r="H1" s="44"/>
      <c r="I1" s="44"/>
      <c r="J1" s="3"/>
      <c r="K1" s="3"/>
      <c r="L1" s="3"/>
      <c r="M1" s="3"/>
      <c r="N1" s="3"/>
      <c r="O1" s="3"/>
      <c r="P1" s="3"/>
    </row>
    <row r="2" spans="1:16" ht="20.100000000000001" customHeight="1" x14ac:dyDescent="0.2">
      <c r="A2" s="374" t="s">
        <v>157</v>
      </c>
      <c r="B2" s="375"/>
      <c r="C2" s="375"/>
      <c r="D2" s="375"/>
      <c r="E2" s="467"/>
      <c r="F2" s="34"/>
      <c r="G2" s="44"/>
      <c r="H2" s="44"/>
      <c r="I2" s="44"/>
      <c r="J2" s="3"/>
      <c r="K2" s="3"/>
      <c r="L2" s="3"/>
      <c r="M2" s="3"/>
      <c r="N2" s="3"/>
      <c r="O2" s="3"/>
      <c r="P2" s="3"/>
    </row>
    <row r="3" spans="1:16" ht="20.100000000000001" customHeight="1" x14ac:dyDescent="0.25">
      <c r="A3" s="378" t="s">
        <v>158</v>
      </c>
      <c r="B3" s="468"/>
      <c r="C3" s="468"/>
      <c r="D3" s="468"/>
      <c r="E3" s="469"/>
      <c r="F3" s="38"/>
      <c r="G3" s="15"/>
      <c r="H3" s="1"/>
      <c r="I3" s="1"/>
      <c r="J3" s="17"/>
      <c r="K3" s="17"/>
      <c r="L3" s="17"/>
      <c r="M3" s="17"/>
      <c r="N3" s="17"/>
      <c r="O3" s="17"/>
      <c r="P3" s="17"/>
    </row>
    <row r="4" spans="1:16" ht="9.9499999999999993" customHeight="1" x14ac:dyDescent="0.2">
      <c r="A4" s="332"/>
      <c r="B4" s="333"/>
      <c r="C4" s="333"/>
      <c r="D4" s="333"/>
      <c r="E4" s="334"/>
      <c r="F4" s="32"/>
      <c r="G4" s="44"/>
      <c r="H4" s="3"/>
      <c r="I4" s="3"/>
      <c r="J4" s="3"/>
      <c r="K4" s="3"/>
      <c r="L4" s="3"/>
      <c r="M4" s="3"/>
      <c r="N4" s="3"/>
      <c r="O4" s="3"/>
      <c r="P4" s="3"/>
    </row>
    <row r="5" spans="1:16" ht="20.100000000000001" customHeight="1" x14ac:dyDescent="0.2">
      <c r="A5" s="383" t="s">
        <v>159</v>
      </c>
      <c r="B5" s="333"/>
      <c r="C5" s="333"/>
      <c r="D5" s="333"/>
      <c r="E5" s="334"/>
      <c r="F5" s="36"/>
      <c r="G5" s="44"/>
      <c r="H5" s="44"/>
      <c r="I5" s="44"/>
      <c r="J5" s="3"/>
      <c r="K5" s="3"/>
      <c r="L5" s="3"/>
      <c r="M5" s="3"/>
      <c r="N5" s="3"/>
      <c r="O5" s="3"/>
      <c r="P5" s="3"/>
    </row>
    <row r="6" spans="1:16" ht="20.100000000000001" customHeight="1" x14ac:dyDescent="0.2">
      <c r="A6" s="320" t="s">
        <v>146</v>
      </c>
      <c r="B6" s="463"/>
      <c r="C6" s="463"/>
      <c r="D6" s="463"/>
      <c r="E6" s="464"/>
      <c r="F6" s="37"/>
      <c r="G6" s="42"/>
      <c r="H6" s="42"/>
      <c r="I6" s="42"/>
      <c r="J6" s="3"/>
      <c r="K6" s="3"/>
      <c r="L6" s="3"/>
      <c r="M6" s="3"/>
      <c r="N6" s="3"/>
      <c r="O6" s="3"/>
      <c r="P6" s="3"/>
    </row>
    <row r="7" spans="1:16" ht="9.9499999999999993" customHeight="1" x14ac:dyDescent="0.2">
      <c r="A7" s="338"/>
      <c r="B7" s="333"/>
      <c r="C7" s="333"/>
      <c r="D7" s="333"/>
      <c r="E7" s="334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0.100000000000001" customHeight="1" x14ac:dyDescent="0.2">
      <c r="A8" s="476"/>
      <c r="B8" s="428" t="s">
        <v>32</v>
      </c>
      <c r="C8" s="480" t="s">
        <v>15</v>
      </c>
      <c r="D8" s="481"/>
      <c r="E8" s="482"/>
      <c r="F8" s="33"/>
      <c r="G8" s="19"/>
      <c r="H8" s="20"/>
      <c r="I8" s="20"/>
      <c r="J8" s="20"/>
      <c r="K8" s="20"/>
      <c r="L8" s="20"/>
      <c r="M8" s="20"/>
      <c r="N8" s="20"/>
      <c r="O8" s="20"/>
      <c r="P8" s="28"/>
    </row>
    <row r="9" spans="1:16" ht="20.100000000000001" customHeight="1" x14ac:dyDescent="0.2">
      <c r="A9" s="477"/>
      <c r="B9" s="429"/>
      <c r="C9" s="257">
        <v>2018</v>
      </c>
      <c r="D9" s="257">
        <f>C9+1</f>
        <v>2019</v>
      </c>
      <c r="E9" s="268">
        <f>D9+1</f>
        <v>2020</v>
      </c>
      <c r="F9" s="33"/>
      <c r="G9" s="19"/>
      <c r="H9" s="20"/>
      <c r="I9" s="20"/>
      <c r="J9" s="20"/>
      <c r="K9" s="20"/>
      <c r="L9" s="20"/>
      <c r="M9" s="20"/>
      <c r="N9" s="20"/>
      <c r="O9" s="20"/>
      <c r="P9" s="28"/>
    </row>
    <row r="10" spans="1:16" ht="15" customHeight="1" x14ac:dyDescent="0.2">
      <c r="A10" s="258">
        <v>1</v>
      </c>
      <c r="B10" s="269" t="s">
        <v>161</v>
      </c>
      <c r="C10" s="91">
        <v>82.89</v>
      </c>
      <c r="D10" s="91">
        <v>100</v>
      </c>
      <c r="E10" s="92">
        <v>100</v>
      </c>
      <c r="F10" s="25"/>
      <c r="G10" s="29"/>
      <c r="H10" s="20"/>
      <c r="I10" s="20"/>
      <c r="J10" s="20"/>
      <c r="K10" s="20"/>
      <c r="L10" s="20"/>
      <c r="M10" s="20"/>
      <c r="N10" s="20"/>
      <c r="O10" s="20"/>
      <c r="P10" s="28"/>
    </row>
    <row r="11" spans="1:16" ht="15" customHeight="1" x14ac:dyDescent="0.2">
      <c r="A11" s="258">
        <v>2</v>
      </c>
      <c r="B11" s="269" t="s">
        <v>164</v>
      </c>
      <c r="C11" s="91">
        <v>98.41</v>
      </c>
      <c r="D11" s="91">
        <v>100</v>
      </c>
      <c r="E11" s="92">
        <v>95.52</v>
      </c>
      <c r="F11" s="25"/>
      <c r="G11" s="29"/>
      <c r="H11" s="20"/>
      <c r="I11" s="20"/>
      <c r="J11" s="20"/>
      <c r="K11" s="20"/>
      <c r="L11" s="20"/>
      <c r="M11" s="20"/>
      <c r="N11" s="20"/>
      <c r="O11" s="20"/>
      <c r="P11" s="28"/>
    </row>
    <row r="12" spans="1:16" ht="15" customHeight="1" x14ac:dyDescent="0.2">
      <c r="A12" s="258">
        <v>3</v>
      </c>
      <c r="B12" s="269" t="s">
        <v>166</v>
      </c>
      <c r="C12" s="91">
        <v>98.28</v>
      </c>
      <c r="D12" s="91">
        <v>100</v>
      </c>
      <c r="E12" s="92">
        <v>98.57</v>
      </c>
      <c r="F12" s="25"/>
      <c r="G12" s="29"/>
      <c r="H12" s="20"/>
      <c r="I12" s="20"/>
      <c r="J12" s="20"/>
      <c r="K12" s="20"/>
      <c r="L12" s="20"/>
      <c r="M12" s="20"/>
      <c r="N12" s="20"/>
      <c r="O12" s="20"/>
      <c r="P12" s="28"/>
    </row>
    <row r="13" spans="1:16" ht="15" customHeight="1" x14ac:dyDescent="0.2">
      <c r="A13" s="258">
        <v>4</v>
      </c>
      <c r="B13" s="269" t="s">
        <v>167</v>
      </c>
      <c r="C13" s="91">
        <v>100</v>
      </c>
      <c r="D13" s="91">
        <v>100</v>
      </c>
      <c r="E13" s="92">
        <v>100</v>
      </c>
      <c r="F13" s="25"/>
      <c r="G13" s="29"/>
      <c r="H13" s="20"/>
      <c r="I13" s="20"/>
      <c r="J13" s="20"/>
      <c r="K13" s="20"/>
      <c r="L13" s="20"/>
      <c r="M13" s="20"/>
      <c r="N13" s="20"/>
      <c r="O13" s="20"/>
      <c r="P13" s="28"/>
    </row>
    <row r="14" spans="1:16" ht="15" customHeight="1" x14ac:dyDescent="0.2">
      <c r="A14" s="258">
        <v>5</v>
      </c>
      <c r="B14" s="269" t="s">
        <v>168</v>
      </c>
      <c r="C14" s="91">
        <v>99.24</v>
      </c>
      <c r="D14" s="91">
        <v>100</v>
      </c>
      <c r="E14" s="92">
        <v>99.31</v>
      </c>
      <c r="F14" s="25"/>
      <c r="G14" s="29"/>
      <c r="H14" s="20"/>
      <c r="I14" s="20"/>
      <c r="J14" s="20"/>
      <c r="K14" s="20"/>
      <c r="L14" s="20"/>
      <c r="M14" s="20"/>
      <c r="N14" s="20"/>
      <c r="O14" s="20"/>
      <c r="P14" s="28"/>
    </row>
    <row r="15" spans="1:16" ht="15" customHeight="1" x14ac:dyDescent="0.2">
      <c r="A15" s="258">
        <v>6</v>
      </c>
      <c r="B15" s="269" t="s">
        <v>169</v>
      </c>
      <c r="C15" s="91">
        <v>98.33</v>
      </c>
      <c r="D15" s="91">
        <v>100</v>
      </c>
      <c r="E15" s="92">
        <v>100</v>
      </c>
      <c r="F15" s="25"/>
      <c r="G15" s="29"/>
      <c r="H15" s="20"/>
      <c r="I15" s="20"/>
      <c r="J15" s="20"/>
      <c r="K15" s="20"/>
      <c r="L15" s="20"/>
      <c r="M15" s="20"/>
      <c r="N15" s="20"/>
      <c r="O15" s="20"/>
      <c r="P15" s="28"/>
    </row>
    <row r="16" spans="1:16" ht="15" customHeight="1" x14ac:dyDescent="0.2">
      <c r="A16" s="258">
        <v>7</v>
      </c>
      <c r="B16" s="269" t="s">
        <v>170</v>
      </c>
      <c r="C16" s="91">
        <v>100</v>
      </c>
      <c r="D16" s="91">
        <v>100</v>
      </c>
      <c r="E16" s="92">
        <v>100</v>
      </c>
      <c r="F16" s="25"/>
      <c r="G16" s="29"/>
      <c r="H16" s="20"/>
      <c r="I16" s="20"/>
      <c r="J16" s="20"/>
      <c r="K16" s="20"/>
      <c r="L16" s="20"/>
      <c r="M16" s="20"/>
      <c r="N16" s="20"/>
      <c r="O16" s="20"/>
      <c r="P16" s="28"/>
    </row>
    <row r="17" spans="1:16" ht="15" customHeight="1" x14ac:dyDescent="0.2">
      <c r="A17" s="258">
        <v>8</v>
      </c>
      <c r="B17" s="269" t="s">
        <v>171</v>
      </c>
      <c r="C17" s="91">
        <v>97.78</v>
      </c>
      <c r="D17" s="91">
        <v>93.85</v>
      </c>
      <c r="E17" s="92">
        <v>91.8</v>
      </c>
      <c r="F17" s="25"/>
      <c r="G17" s="29"/>
      <c r="H17" s="20"/>
      <c r="I17" s="20"/>
      <c r="J17" s="20"/>
      <c r="K17" s="20"/>
      <c r="L17" s="20"/>
      <c r="M17" s="20"/>
      <c r="N17" s="20"/>
      <c r="O17" s="20"/>
      <c r="P17" s="28"/>
    </row>
    <row r="18" spans="1:16" ht="15" customHeight="1" x14ac:dyDescent="0.2">
      <c r="A18" s="258">
        <v>9</v>
      </c>
      <c r="B18" s="269" t="s">
        <v>172</v>
      </c>
      <c r="C18" s="91">
        <v>83.78</v>
      </c>
      <c r="D18" s="91">
        <v>100</v>
      </c>
      <c r="E18" s="92">
        <v>97.37</v>
      </c>
      <c r="F18" s="25"/>
      <c r="G18" s="29"/>
      <c r="H18" s="20"/>
      <c r="I18" s="20"/>
      <c r="J18" s="20"/>
      <c r="K18" s="20"/>
      <c r="L18" s="20"/>
      <c r="M18" s="20"/>
      <c r="N18" s="20"/>
      <c r="O18" s="20"/>
      <c r="P18" s="28"/>
    </row>
    <row r="19" spans="1:16" ht="15" customHeight="1" x14ac:dyDescent="0.2">
      <c r="A19" s="258">
        <v>10</v>
      </c>
      <c r="B19" s="269" t="s">
        <v>173</v>
      </c>
      <c r="C19" s="91">
        <v>92.75</v>
      </c>
      <c r="D19" s="91">
        <v>97.1</v>
      </c>
      <c r="E19" s="92">
        <v>100</v>
      </c>
      <c r="F19" s="25"/>
      <c r="G19" s="29"/>
      <c r="H19" s="20"/>
      <c r="I19" s="20"/>
      <c r="J19" s="20"/>
      <c r="K19" s="20"/>
      <c r="L19" s="20"/>
      <c r="M19" s="20"/>
      <c r="N19" s="20"/>
      <c r="O19" s="20"/>
      <c r="P19" s="28"/>
    </row>
    <row r="20" spans="1:16" ht="15" customHeight="1" x14ac:dyDescent="0.2">
      <c r="A20" s="258">
        <v>11</v>
      </c>
      <c r="B20" s="269" t="s">
        <v>174</v>
      </c>
      <c r="C20" s="91">
        <v>98.93</v>
      </c>
      <c r="D20" s="91">
        <v>100</v>
      </c>
      <c r="E20" s="92">
        <v>100</v>
      </c>
      <c r="F20" s="25"/>
      <c r="G20" s="29"/>
      <c r="H20" s="20"/>
      <c r="I20" s="20"/>
      <c r="J20" s="20"/>
      <c r="K20" s="20"/>
      <c r="L20" s="20"/>
      <c r="M20" s="20"/>
      <c r="N20" s="20"/>
      <c r="O20" s="20"/>
      <c r="P20" s="28"/>
    </row>
    <row r="21" spans="1:16" ht="15" customHeight="1" x14ac:dyDescent="0.2">
      <c r="A21" s="258">
        <v>12</v>
      </c>
      <c r="B21" s="269" t="s">
        <v>175</v>
      </c>
      <c r="C21" s="91">
        <v>98</v>
      </c>
      <c r="D21" s="91">
        <v>100</v>
      </c>
      <c r="E21" s="92">
        <v>95.79</v>
      </c>
      <c r="F21" s="25"/>
      <c r="G21" s="29"/>
      <c r="H21" s="20"/>
      <c r="I21" s="20"/>
      <c r="J21" s="20"/>
      <c r="K21" s="20"/>
      <c r="L21" s="20"/>
      <c r="M21" s="20"/>
      <c r="N21" s="20"/>
      <c r="O21" s="20"/>
      <c r="P21" s="28"/>
    </row>
    <row r="22" spans="1:16" ht="15" customHeight="1" x14ac:dyDescent="0.2">
      <c r="A22" s="258">
        <v>13</v>
      </c>
      <c r="B22" s="269" t="s">
        <v>176</v>
      </c>
      <c r="C22" s="91">
        <v>0</v>
      </c>
      <c r="D22" s="91">
        <v>0</v>
      </c>
      <c r="E22" s="92">
        <v>95</v>
      </c>
      <c r="F22" s="25"/>
      <c r="G22" s="29"/>
      <c r="H22" s="20"/>
      <c r="I22" s="20"/>
      <c r="J22" s="20"/>
      <c r="K22" s="20"/>
      <c r="L22" s="20"/>
      <c r="M22" s="20"/>
      <c r="N22" s="20"/>
      <c r="O22" s="20"/>
      <c r="P22" s="28"/>
    </row>
    <row r="23" spans="1:16" ht="15" customHeight="1" x14ac:dyDescent="0.2">
      <c r="A23" s="258">
        <v>14</v>
      </c>
      <c r="B23" s="269" t="s">
        <v>177</v>
      </c>
      <c r="C23" s="91">
        <v>100</v>
      </c>
      <c r="D23" s="91">
        <v>100</v>
      </c>
      <c r="E23" s="92">
        <v>100</v>
      </c>
      <c r="F23" s="25"/>
      <c r="G23" s="29"/>
      <c r="H23" s="20"/>
      <c r="I23" s="20"/>
      <c r="J23" s="20"/>
      <c r="K23" s="20"/>
      <c r="L23" s="20"/>
      <c r="M23" s="20"/>
      <c r="N23" s="20"/>
      <c r="O23" s="20"/>
      <c r="P23" s="28"/>
    </row>
    <row r="24" spans="1:16" ht="15" customHeight="1" x14ac:dyDescent="0.2">
      <c r="A24" s="258">
        <v>15</v>
      </c>
      <c r="B24" s="269" t="s">
        <v>178</v>
      </c>
      <c r="C24" s="91">
        <v>98.31</v>
      </c>
      <c r="D24" s="91">
        <v>100</v>
      </c>
      <c r="E24" s="92">
        <v>100</v>
      </c>
      <c r="F24" s="25"/>
      <c r="G24" s="29"/>
      <c r="H24" s="20"/>
      <c r="I24" s="20"/>
      <c r="J24" s="20"/>
      <c r="K24" s="20"/>
      <c r="L24" s="20"/>
      <c r="M24" s="20"/>
      <c r="N24" s="20"/>
      <c r="O24" s="20"/>
      <c r="P24" s="28"/>
    </row>
    <row r="25" spans="1:16" ht="15" customHeight="1" x14ac:dyDescent="0.2">
      <c r="A25" s="258">
        <v>16</v>
      </c>
      <c r="B25" s="269" t="s">
        <v>179</v>
      </c>
      <c r="C25" s="91">
        <v>100</v>
      </c>
      <c r="D25" s="91">
        <v>100</v>
      </c>
      <c r="E25" s="92">
        <v>92.31</v>
      </c>
      <c r="F25" s="25"/>
      <c r="G25" s="29"/>
      <c r="H25" s="20"/>
      <c r="I25" s="20"/>
      <c r="J25" s="20"/>
      <c r="K25" s="20"/>
      <c r="L25" s="20"/>
      <c r="M25" s="20"/>
      <c r="N25" s="20"/>
      <c r="O25" s="20"/>
      <c r="P25" s="28"/>
    </row>
    <row r="26" spans="1:16" ht="15" customHeight="1" x14ac:dyDescent="0.2">
      <c r="A26" s="258">
        <v>17</v>
      </c>
      <c r="B26" s="269" t="s">
        <v>180</v>
      </c>
      <c r="C26" s="91">
        <v>90.32</v>
      </c>
      <c r="D26" s="91">
        <v>100</v>
      </c>
      <c r="E26" s="92">
        <v>100</v>
      </c>
      <c r="F26" s="25"/>
      <c r="G26" s="29"/>
      <c r="H26" s="20"/>
      <c r="I26" s="20"/>
      <c r="J26" s="20"/>
      <c r="K26" s="20"/>
      <c r="L26" s="20"/>
      <c r="M26" s="20"/>
      <c r="N26" s="20"/>
      <c r="O26" s="20"/>
      <c r="P26" s="28"/>
    </row>
    <row r="27" spans="1:16" ht="15" customHeight="1" x14ac:dyDescent="0.2">
      <c r="A27" s="258">
        <v>18</v>
      </c>
      <c r="B27" s="269" t="s">
        <v>181</v>
      </c>
      <c r="C27" s="91">
        <v>96.88</v>
      </c>
      <c r="D27" s="91">
        <v>100</v>
      </c>
      <c r="E27" s="92">
        <v>100</v>
      </c>
      <c r="F27" s="25"/>
      <c r="G27" s="29"/>
      <c r="H27" s="20"/>
      <c r="I27" s="20"/>
      <c r="J27" s="20"/>
      <c r="K27" s="20"/>
      <c r="L27" s="20"/>
      <c r="M27" s="20"/>
      <c r="N27" s="20"/>
      <c r="O27" s="20"/>
      <c r="P27" s="28"/>
    </row>
    <row r="28" spans="1:16" ht="15" customHeight="1" x14ac:dyDescent="0.2">
      <c r="A28" s="258">
        <v>19</v>
      </c>
      <c r="B28" s="269" t="s">
        <v>182</v>
      </c>
      <c r="C28" s="91">
        <v>100</v>
      </c>
      <c r="D28" s="91">
        <v>100</v>
      </c>
      <c r="E28" s="92">
        <v>98.96</v>
      </c>
      <c r="F28" s="25"/>
      <c r="G28" s="29"/>
      <c r="H28" s="20"/>
      <c r="I28" s="20"/>
      <c r="J28" s="20"/>
      <c r="K28" s="20"/>
      <c r="L28" s="20"/>
      <c r="M28" s="20"/>
      <c r="N28" s="20"/>
      <c r="O28" s="20"/>
      <c r="P28" s="28"/>
    </row>
    <row r="29" spans="1:16" ht="15" customHeight="1" x14ac:dyDescent="0.2">
      <c r="A29" s="258">
        <v>20</v>
      </c>
      <c r="B29" s="269" t="s">
        <v>183</v>
      </c>
      <c r="C29" s="91">
        <v>92.86</v>
      </c>
      <c r="D29" s="91">
        <v>100</v>
      </c>
      <c r="E29" s="92">
        <v>97.5</v>
      </c>
      <c r="F29" s="25"/>
      <c r="G29" s="29"/>
      <c r="H29" s="20"/>
      <c r="I29" s="20"/>
      <c r="J29" s="20"/>
      <c r="K29" s="20"/>
      <c r="L29" s="20"/>
      <c r="M29" s="20"/>
      <c r="N29" s="20"/>
      <c r="O29" s="20"/>
      <c r="P29" s="28"/>
    </row>
    <row r="30" spans="1:16" ht="15" customHeight="1" x14ac:dyDescent="0.2">
      <c r="A30" s="258">
        <v>21</v>
      </c>
      <c r="B30" s="269" t="s">
        <v>184</v>
      </c>
      <c r="C30" s="91">
        <v>96.77</v>
      </c>
      <c r="D30" s="91">
        <v>100</v>
      </c>
      <c r="E30" s="92">
        <v>100</v>
      </c>
      <c r="F30" s="25"/>
      <c r="G30" s="29"/>
      <c r="H30" s="20"/>
      <c r="I30" s="20"/>
      <c r="J30" s="20"/>
      <c r="K30" s="20"/>
      <c r="L30" s="20"/>
      <c r="M30" s="20"/>
      <c r="N30" s="20"/>
      <c r="O30" s="20"/>
      <c r="P30" s="28"/>
    </row>
    <row r="31" spans="1:16" ht="15" customHeight="1" x14ac:dyDescent="0.2">
      <c r="A31" s="258">
        <v>22</v>
      </c>
      <c r="B31" s="269" t="s">
        <v>185</v>
      </c>
      <c r="C31" s="91">
        <v>100</v>
      </c>
      <c r="D31" s="91">
        <v>100</v>
      </c>
      <c r="E31" s="92">
        <v>98.94</v>
      </c>
      <c r="F31" s="25"/>
      <c r="G31" s="29"/>
      <c r="H31" s="20"/>
      <c r="I31" s="20"/>
      <c r="J31" s="20"/>
      <c r="K31" s="20"/>
      <c r="L31" s="20"/>
      <c r="M31" s="20"/>
      <c r="N31" s="20"/>
      <c r="O31" s="20"/>
      <c r="P31" s="28"/>
    </row>
    <row r="32" spans="1:16" ht="15" customHeight="1" x14ac:dyDescent="0.2">
      <c r="A32" s="258">
        <v>23</v>
      </c>
      <c r="B32" s="269" t="s">
        <v>186</v>
      </c>
      <c r="C32" s="91">
        <v>83.33</v>
      </c>
      <c r="D32" s="91">
        <v>100</v>
      </c>
      <c r="E32" s="92">
        <v>96.77</v>
      </c>
      <c r="F32" s="25"/>
      <c r="G32" s="29"/>
      <c r="H32" s="20"/>
      <c r="I32" s="20"/>
      <c r="J32" s="20"/>
      <c r="K32" s="20"/>
      <c r="L32" s="20"/>
      <c r="M32" s="20"/>
      <c r="N32" s="20"/>
      <c r="O32" s="20"/>
      <c r="P32" s="28"/>
    </row>
    <row r="33" spans="1:16" ht="15" customHeight="1" x14ac:dyDescent="0.2">
      <c r="A33" s="258">
        <v>24</v>
      </c>
      <c r="B33" s="269" t="s">
        <v>187</v>
      </c>
      <c r="C33" s="91">
        <v>87.1</v>
      </c>
      <c r="D33" s="91">
        <v>100</v>
      </c>
      <c r="E33" s="92">
        <v>100</v>
      </c>
      <c r="F33" s="25"/>
      <c r="G33" s="29"/>
      <c r="H33" s="20"/>
      <c r="I33" s="20"/>
      <c r="J33" s="20"/>
      <c r="K33" s="20"/>
      <c r="L33" s="20"/>
      <c r="M33" s="20"/>
      <c r="N33" s="20"/>
      <c r="O33" s="20"/>
      <c r="P33" s="28"/>
    </row>
    <row r="34" spans="1:16" ht="15" customHeight="1" x14ac:dyDescent="0.2">
      <c r="A34" s="258">
        <v>25</v>
      </c>
      <c r="B34" s="269" t="s">
        <v>188</v>
      </c>
      <c r="C34" s="91">
        <v>97.37</v>
      </c>
      <c r="D34" s="91">
        <v>99.06</v>
      </c>
      <c r="E34" s="92">
        <v>97.28</v>
      </c>
      <c r="F34" s="25"/>
      <c r="G34" s="29"/>
      <c r="H34" s="20"/>
      <c r="I34" s="20"/>
      <c r="J34" s="20"/>
      <c r="K34" s="20"/>
      <c r="L34" s="20"/>
      <c r="M34" s="20"/>
      <c r="N34" s="20"/>
      <c r="O34" s="20"/>
      <c r="P34" s="28"/>
    </row>
    <row r="35" spans="1:16" ht="15" customHeight="1" x14ac:dyDescent="0.2">
      <c r="A35" s="258">
        <v>26</v>
      </c>
      <c r="B35" s="269" t="s">
        <v>189</v>
      </c>
      <c r="C35" s="91">
        <v>100</v>
      </c>
      <c r="D35" s="91">
        <v>100</v>
      </c>
      <c r="E35" s="92">
        <v>100</v>
      </c>
      <c r="F35" s="25"/>
      <c r="G35" s="29"/>
      <c r="H35" s="20"/>
      <c r="I35" s="20"/>
      <c r="J35" s="20"/>
      <c r="K35" s="20"/>
      <c r="L35" s="20"/>
      <c r="M35" s="20"/>
      <c r="N35" s="20"/>
      <c r="O35" s="20"/>
      <c r="P35" s="28"/>
    </row>
    <row r="36" spans="1:16" ht="15" customHeight="1" x14ac:dyDescent="0.2">
      <c r="A36" s="258">
        <v>27</v>
      </c>
      <c r="B36" s="269" t="s">
        <v>190</v>
      </c>
      <c r="C36" s="91">
        <v>98.86</v>
      </c>
      <c r="D36" s="91">
        <v>100</v>
      </c>
      <c r="E36" s="92">
        <v>99.49</v>
      </c>
      <c r="F36" s="25"/>
      <c r="G36" s="29"/>
      <c r="H36" s="20"/>
      <c r="I36" s="20"/>
      <c r="J36" s="20"/>
      <c r="K36" s="20"/>
      <c r="L36" s="20"/>
      <c r="M36" s="20"/>
      <c r="N36" s="20"/>
      <c r="O36" s="20"/>
      <c r="P36" s="28"/>
    </row>
    <row r="37" spans="1:16" ht="15" customHeight="1" x14ac:dyDescent="0.2">
      <c r="A37" s="258">
        <v>28</v>
      </c>
      <c r="B37" s="269" t="s">
        <v>191</v>
      </c>
      <c r="C37" s="91">
        <v>92.11</v>
      </c>
      <c r="D37" s="91">
        <v>100</v>
      </c>
      <c r="E37" s="92">
        <v>92.68</v>
      </c>
      <c r="F37" s="25"/>
      <c r="G37" s="29"/>
      <c r="H37" s="20"/>
      <c r="I37" s="20"/>
      <c r="J37" s="20"/>
      <c r="K37" s="20"/>
      <c r="L37" s="20"/>
      <c r="M37" s="20"/>
      <c r="N37" s="20"/>
      <c r="O37" s="20"/>
      <c r="P37" s="28"/>
    </row>
    <row r="38" spans="1:16" ht="15" customHeight="1" x14ac:dyDescent="0.2">
      <c r="A38" s="478" t="s">
        <v>48</v>
      </c>
      <c r="B38" s="479"/>
      <c r="C38" s="99"/>
      <c r="D38" s="99"/>
      <c r="E38" s="100">
        <v>98.45</v>
      </c>
      <c r="F38" s="25"/>
      <c r="G38" s="29"/>
      <c r="H38" s="20"/>
      <c r="I38" s="20"/>
      <c r="J38" s="20"/>
      <c r="K38" s="20"/>
      <c r="L38" s="20"/>
      <c r="M38" s="20"/>
      <c r="N38" s="20"/>
      <c r="O38" s="20"/>
      <c r="P38" s="28"/>
    </row>
    <row r="39" spans="1:16" ht="20.100000000000001" customHeight="1" x14ac:dyDescent="0.2">
      <c r="A39" s="470" t="s">
        <v>160</v>
      </c>
      <c r="B39" s="471"/>
      <c r="C39" s="471"/>
      <c r="D39" s="471"/>
      <c r="E39" s="472"/>
      <c r="F39" s="45"/>
      <c r="G39" s="20"/>
      <c r="H39" s="20"/>
      <c r="I39" s="20"/>
      <c r="J39" s="20"/>
      <c r="K39" s="20"/>
      <c r="L39" s="20"/>
      <c r="M39" s="20"/>
      <c r="N39" s="20"/>
      <c r="O39" s="20"/>
      <c r="P39" s="28"/>
    </row>
    <row r="40" spans="1:16" s="68" customFormat="1" ht="20.100000000000001" customHeight="1" x14ac:dyDescent="0.2">
      <c r="A40" s="259"/>
      <c r="B40" s="60" t="s">
        <v>192</v>
      </c>
      <c r="C40" s="253"/>
      <c r="D40" s="253"/>
      <c r="E40" s="260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s="68" customFormat="1" ht="20.100000000000001" customHeight="1" x14ac:dyDescent="0.2">
      <c r="A41" s="571">
        <v>44029</v>
      </c>
      <c r="B41" s="346"/>
      <c r="C41" s="346"/>
      <c r="D41" s="346"/>
      <c r="E41" s="347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s="68" customFormat="1" ht="20.100000000000001" customHeight="1" x14ac:dyDescent="0.2">
      <c r="A42" s="259"/>
      <c r="B42" s="53" t="s">
        <v>193</v>
      </c>
      <c r="C42" s="253"/>
      <c r="D42" s="253"/>
      <c r="E42" s="72"/>
      <c r="F42" s="75"/>
      <c r="G42" s="75"/>
      <c r="H42" s="75"/>
      <c r="I42" s="75"/>
      <c r="J42" s="73"/>
      <c r="K42" s="73"/>
      <c r="L42" s="73"/>
      <c r="M42" s="73"/>
      <c r="N42" s="73"/>
      <c r="O42" s="73"/>
      <c r="P42" s="73"/>
    </row>
    <row r="43" spans="1:16" s="68" customFormat="1" ht="20.100000000000001" customHeight="1" thickBot="1" x14ac:dyDescent="0.25">
      <c r="A43" s="473"/>
      <c r="B43" s="474"/>
      <c r="C43" s="474"/>
      <c r="D43" s="474"/>
      <c r="E43" s="475"/>
      <c r="F43" s="75"/>
      <c r="G43" s="75"/>
      <c r="H43" s="75"/>
      <c r="I43" s="75"/>
      <c r="J43" s="73"/>
      <c r="K43" s="73"/>
      <c r="L43" s="73"/>
      <c r="M43" s="73"/>
      <c r="N43" s="73"/>
      <c r="O43" s="73"/>
      <c r="P43" s="73"/>
    </row>
    <row r="44" spans="1:16" ht="24.95" customHeight="1" x14ac:dyDescent="0.2">
      <c r="A44" s="20"/>
      <c r="B44" s="20"/>
      <c r="C44" s="20"/>
      <c r="D44" s="20"/>
      <c r="E44" s="19"/>
      <c r="F44" s="29"/>
      <c r="G44" s="29"/>
      <c r="H44" s="29"/>
      <c r="I44" s="29"/>
      <c r="J44" s="20"/>
      <c r="K44" s="20"/>
      <c r="L44" s="20"/>
      <c r="M44" s="20"/>
      <c r="N44" s="20"/>
      <c r="O44" s="20"/>
      <c r="P44" s="28"/>
    </row>
    <row r="45" spans="1:16" ht="24.95" customHeight="1" x14ac:dyDescent="0.2">
      <c r="A45" s="20"/>
      <c r="B45" s="20"/>
      <c r="C45" s="28"/>
      <c r="D45" s="28"/>
      <c r="E45" s="20"/>
      <c r="F45" s="20"/>
      <c r="G45" s="20"/>
      <c r="H45" s="28"/>
      <c r="I45" s="20"/>
      <c r="J45" s="20"/>
      <c r="K45" s="20"/>
      <c r="L45" s="20"/>
      <c r="M45" s="20"/>
      <c r="N45" s="20"/>
      <c r="O45" s="20"/>
      <c r="P45" s="28"/>
    </row>
    <row r="46" spans="1:16" ht="24.9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24.95" customHeight="1" x14ac:dyDescent="0.2">
      <c r="A47" s="20"/>
      <c r="B47" s="20"/>
      <c r="C47" s="19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24.95" customHeight="1" x14ac:dyDescent="0.2">
      <c r="A48" s="20"/>
      <c r="B48" s="20"/>
      <c r="C48" s="19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24.95" customHeight="1" x14ac:dyDescent="0.2">
      <c r="A49" s="20"/>
      <c r="B49" s="20"/>
      <c r="C49" s="19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24.95" customHeight="1" x14ac:dyDescent="0.2">
      <c r="A50" s="20"/>
      <c r="B50" s="21"/>
      <c r="C50" s="19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24.95" customHeight="1" x14ac:dyDescent="0.2">
      <c r="A51" s="20"/>
      <c r="B51" s="19"/>
      <c r="C51" s="19"/>
      <c r="D51" s="19"/>
      <c r="E51" s="19"/>
      <c r="F51" s="19"/>
      <c r="G51" s="19"/>
      <c r="H51" s="22"/>
      <c r="I51" s="22"/>
      <c r="J51" s="22"/>
      <c r="K51" s="23"/>
      <c r="L51" s="22"/>
      <c r="M51" s="22"/>
      <c r="N51" s="22"/>
      <c r="O51" s="24"/>
      <c r="P51" s="24"/>
    </row>
    <row r="52" spans="1:16" ht="24.95" customHeight="1" x14ac:dyDescent="0.2">
      <c r="A52" s="20"/>
      <c r="B52" s="23"/>
      <c r="C52" s="22"/>
      <c r="D52" s="22"/>
      <c r="E52" s="22"/>
      <c r="F52" s="22"/>
      <c r="G52" s="22"/>
      <c r="H52" s="22"/>
      <c r="I52" s="22"/>
      <c r="J52" s="22"/>
      <c r="K52" s="23"/>
      <c r="L52" s="22"/>
      <c r="M52" s="22"/>
      <c r="N52" s="22"/>
      <c r="O52" s="24"/>
      <c r="P52" s="24"/>
    </row>
    <row r="53" spans="1:16" ht="24.95" customHeight="1" x14ac:dyDescent="0.2">
      <c r="A53" s="20"/>
      <c r="B53" s="23"/>
      <c r="C53" s="22"/>
      <c r="D53" s="22"/>
      <c r="E53" s="22"/>
      <c r="F53" s="22"/>
      <c r="G53" s="22"/>
      <c r="H53" s="22"/>
      <c r="I53" s="22"/>
      <c r="J53" s="22"/>
      <c r="K53" s="23"/>
      <c r="L53" s="22"/>
      <c r="M53" s="22"/>
      <c r="N53" s="22"/>
      <c r="O53" s="24"/>
      <c r="P53" s="24"/>
    </row>
    <row r="54" spans="1:16" ht="24.95" customHeight="1" x14ac:dyDescent="0.2">
      <c r="A54" s="20"/>
      <c r="B54" s="23"/>
      <c r="C54" s="22"/>
      <c r="D54" s="22"/>
      <c r="E54" s="22"/>
      <c r="F54" s="22"/>
      <c r="G54" s="22"/>
      <c r="H54" s="22"/>
      <c r="I54" s="22"/>
      <c r="J54" s="22"/>
      <c r="K54" s="23"/>
      <c r="L54" s="22"/>
      <c r="M54" s="22"/>
      <c r="N54" s="22"/>
      <c r="O54" s="24"/>
      <c r="P54" s="24"/>
    </row>
    <row r="55" spans="1:16" ht="24.95" customHeight="1" x14ac:dyDescent="0.2">
      <c r="A55" s="20"/>
      <c r="B55" s="23"/>
      <c r="C55" s="22"/>
      <c r="D55" s="22"/>
      <c r="E55" s="22"/>
      <c r="F55" s="22"/>
      <c r="G55" s="22"/>
      <c r="H55" s="22"/>
      <c r="I55" s="22"/>
      <c r="J55" s="22"/>
      <c r="K55" s="23"/>
      <c r="L55" s="22"/>
      <c r="M55" s="22"/>
      <c r="N55" s="22"/>
      <c r="O55" s="24"/>
      <c r="P55" s="24"/>
    </row>
    <row r="1037" spans="1:14" ht="24.95" customHeight="1" x14ac:dyDescent="0.2">
      <c r="A1037" s="26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 ht="24.95" customHeight="1" x14ac:dyDescent="0.2">
      <c r="A1038" s="27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 ht="24.95" customHeight="1" x14ac:dyDescent="0.2">
      <c r="A1039" s="27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 ht="24.95" customHeight="1" x14ac:dyDescent="0.2">
      <c r="A1040" s="27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ht="24.95" customHeight="1" x14ac:dyDescent="0.2">
      <c r="A1041" s="27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 ht="24.95" customHeight="1" x14ac:dyDescent="0.2">
      <c r="A1042" s="27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 ht="24.95" customHeight="1" x14ac:dyDescent="0.2">
      <c r="A1043" s="27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 ht="24.95" customHeight="1" x14ac:dyDescent="0.2">
      <c r="A1044" s="27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 ht="24.95" customHeight="1" x14ac:dyDescent="0.2">
      <c r="A1045" s="27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 ht="24.95" customHeight="1" x14ac:dyDescent="0.2">
      <c r="A1046" s="27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 ht="24.95" customHeight="1" x14ac:dyDescent="0.2">
      <c r="A1047" s="27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 ht="24.95" customHeight="1" x14ac:dyDescent="0.2">
      <c r="A1048" s="27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 ht="24.95" customHeight="1" x14ac:dyDescent="0.2">
      <c r="A1049" s="27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ht="24.95" customHeight="1" x14ac:dyDescent="0.2">
      <c r="A1050" s="27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 ht="24.95" customHeight="1" x14ac:dyDescent="0.2">
      <c r="A1051" s="27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 ht="24.95" customHeight="1" x14ac:dyDescent="0.2">
      <c r="A1052" s="27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ht="24.95" customHeight="1" x14ac:dyDescent="0.2">
      <c r="A1053" s="27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 ht="24.95" customHeight="1" x14ac:dyDescent="0.2">
      <c r="A1054" s="27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ht="24.95" customHeight="1" x14ac:dyDescent="0.2">
      <c r="A1055" s="27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 ht="24.95" customHeight="1" x14ac:dyDescent="0.2">
      <c r="A1056" s="27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</sheetData>
  <sheetProtection algorithmName="SHA-512" hashValue="C8WOGSR/XoGSqQYQZMTbTTp/AaYhcs+m22ALkPA0jp3TuDoHDT/cmsYOBIrGFkoH2trsSPV2k8Q3tZl24Hhkwg==" saltValue="nUyuX+0EYgC5brTH3wuMlg==" spinCount="100000" sheet="1" objects="1" scenarios="1"/>
  <mergeCells count="14">
    <mergeCell ref="A7:E7"/>
    <mergeCell ref="A39:E39"/>
    <mergeCell ref="A43:E43"/>
    <mergeCell ref="B8:B9"/>
    <mergeCell ref="A8:A9"/>
    <mergeCell ref="A41:E41"/>
    <mergeCell ref="A38:B38"/>
    <mergeCell ref="C8:E8"/>
    <mergeCell ref="A6:E6"/>
    <mergeCell ref="A1:E1"/>
    <mergeCell ref="A2:E2"/>
    <mergeCell ref="A3:E3"/>
    <mergeCell ref="A4:E4"/>
    <mergeCell ref="A5:E5"/>
  </mergeCells>
  <printOptions horizontalCentered="1"/>
  <pageMargins left="0.75" right="0.5" top="0.5" bottom="0.5" header="0.3" footer="0.25"/>
  <pageSetup paperSize="9" scale="80" orientation="portrait" blackAndWhite="1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/>
  <dimension ref="A1:O39"/>
  <sheetViews>
    <sheetView showGridLines="0" zoomScaleNormal="100" workbookViewId="0">
      <pane xSplit="4" ySplit="8" topLeftCell="E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3" width="25.7109375" customWidth="1"/>
    <col min="4" max="4" width="30.7109375" customWidth="1"/>
  </cols>
  <sheetData>
    <row r="1" spans="1:15" ht="20.100000000000001" customHeight="1" x14ac:dyDescent="0.2">
      <c r="A1" s="371" t="s">
        <v>81</v>
      </c>
      <c r="B1" s="421"/>
      <c r="C1" s="421"/>
      <c r="D1" s="422"/>
      <c r="E1" s="3"/>
      <c r="F1" s="3"/>
      <c r="G1" s="3"/>
    </row>
    <row r="2" spans="1:15" ht="20.100000000000001" customHeight="1" x14ac:dyDescent="0.2">
      <c r="A2" s="374" t="s">
        <v>157</v>
      </c>
      <c r="B2" s="375"/>
      <c r="C2" s="375"/>
      <c r="D2" s="467"/>
      <c r="E2" s="3"/>
      <c r="F2" s="3"/>
      <c r="G2" s="3"/>
    </row>
    <row r="3" spans="1:15" ht="20.100000000000001" customHeight="1" x14ac:dyDescent="0.25">
      <c r="A3" s="378" t="s">
        <v>158</v>
      </c>
      <c r="B3" s="468"/>
      <c r="C3" s="468"/>
      <c r="D3" s="469"/>
      <c r="E3" s="17"/>
      <c r="F3" s="17"/>
      <c r="G3" s="17"/>
    </row>
    <row r="4" spans="1:15" ht="9.9499999999999993" customHeight="1" x14ac:dyDescent="0.2">
      <c r="A4" s="114"/>
      <c r="B4" s="112"/>
      <c r="C4" s="112"/>
      <c r="D4" s="113"/>
      <c r="E4" s="44"/>
      <c r="F4" s="44"/>
      <c r="G4" s="44"/>
    </row>
    <row r="5" spans="1:15" ht="20.100000000000001" customHeight="1" x14ac:dyDescent="0.2">
      <c r="A5" s="383" t="s">
        <v>159</v>
      </c>
      <c r="B5" s="385"/>
      <c r="C5" s="385"/>
      <c r="D5" s="386"/>
      <c r="E5" s="3"/>
      <c r="F5" s="3"/>
      <c r="G5" s="3"/>
    </row>
    <row r="6" spans="1:15" ht="20.100000000000001" customHeight="1" x14ac:dyDescent="0.2">
      <c r="A6" s="320" t="s">
        <v>30</v>
      </c>
      <c r="B6" s="321"/>
      <c r="C6" s="321"/>
      <c r="D6" s="322"/>
      <c r="E6" s="16"/>
      <c r="F6" s="16"/>
      <c r="G6" s="16"/>
    </row>
    <row r="7" spans="1:15" ht="9.9499999999999993" customHeight="1" x14ac:dyDescent="0.2">
      <c r="A7" s="488"/>
      <c r="B7" s="489"/>
      <c r="C7" s="489"/>
      <c r="D7" s="490"/>
      <c r="E7" s="3"/>
      <c r="F7" s="3"/>
      <c r="G7" s="44"/>
    </row>
    <row r="8" spans="1:15" s="58" customFormat="1" ht="15" customHeight="1" x14ac:dyDescent="0.2">
      <c r="A8" s="118"/>
      <c r="B8" s="493" t="s">
        <v>0</v>
      </c>
      <c r="C8" s="494"/>
      <c r="D8" s="210" t="s">
        <v>35</v>
      </c>
      <c r="E8" s="57"/>
      <c r="F8" s="57"/>
      <c r="G8" s="57"/>
    </row>
    <row r="9" spans="1:15" s="68" customFormat="1" ht="15" customHeight="1" x14ac:dyDescent="0.2">
      <c r="A9" s="115">
        <v>1</v>
      </c>
      <c r="B9" s="483" t="s">
        <v>205</v>
      </c>
      <c r="C9" s="484"/>
      <c r="D9" s="207" t="s">
        <v>162</v>
      </c>
      <c r="E9" s="71"/>
      <c r="F9" s="59"/>
      <c r="G9" s="28"/>
      <c r="H9" s="28"/>
      <c r="I9" s="28"/>
      <c r="J9" s="28"/>
      <c r="K9" s="28"/>
      <c r="L9" s="28"/>
      <c r="M9" s="28"/>
      <c r="N9" s="28"/>
      <c r="O9" s="28"/>
    </row>
    <row r="10" spans="1:15" s="68" customFormat="1" ht="15" customHeight="1" x14ac:dyDescent="0.2">
      <c r="A10" s="115">
        <v>2</v>
      </c>
      <c r="B10" s="483" t="s">
        <v>206</v>
      </c>
      <c r="C10" s="484"/>
      <c r="D10" s="207" t="s">
        <v>162</v>
      </c>
      <c r="E10" s="71"/>
      <c r="F10" s="59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68" customFormat="1" ht="15" customHeight="1" x14ac:dyDescent="0.2">
      <c r="A11" s="115">
        <v>3</v>
      </c>
      <c r="B11" s="483" t="s">
        <v>207</v>
      </c>
      <c r="C11" s="484"/>
      <c r="D11" s="207" t="s">
        <v>162</v>
      </c>
      <c r="E11" s="71"/>
      <c r="F11" s="59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68" customFormat="1" ht="15" customHeight="1" x14ac:dyDescent="0.2">
      <c r="A12" s="115">
        <v>4</v>
      </c>
      <c r="B12" s="483" t="s">
        <v>208</v>
      </c>
      <c r="C12" s="484"/>
      <c r="D12" s="207" t="s">
        <v>162</v>
      </c>
      <c r="E12" s="71"/>
      <c r="F12" s="59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68" customFormat="1" ht="15" customHeight="1" x14ac:dyDescent="0.2">
      <c r="A13" s="115">
        <v>5</v>
      </c>
      <c r="B13" s="483" t="s">
        <v>209</v>
      </c>
      <c r="C13" s="484"/>
      <c r="D13" s="207" t="s">
        <v>162</v>
      </c>
      <c r="E13" s="71"/>
      <c r="F13" s="59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68" customFormat="1" ht="15" customHeight="1" x14ac:dyDescent="0.2">
      <c r="A14" s="115">
        <v>6</v>
      </c>
      <c r="B14" s="483" t="s">
        <v>210</v>
      </c>
      <c r="C14" s="484"/>
      <c r="D14" s="207" t="s">
        <v>162</v>
      </c>
      <c r="E14" s="71"/>
      <c r="F14" s="59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68" customFormat="1" ht="15" customHeight="1" x14ac:dyDescent="0.2">
      <c r="A15" s="115">
        <v>7</v>
      </c>
      <c r="B15" s="483" t="s">
        <v>211</v>
      </c>
      <c r="C15" s="484"/>
      <c r="D15" s="207" t="s">
        <v>162</v>
      </c>
      <c r="E15" s="71"/>
      <c r="F15" s="59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68" customFormat="1" ht="15" customHeight="1" x14ac:dyDescent="0.2">
      <c r="A16" s="115">
        <v>8</v>
      </c>
      <c r="B16" s="483" t="s">
        <v>212</v>
      </c>
      <c r="C16" s="484"/>
      <c r="D16" s="207" t="s">
        <v>162</v>
      </c>
      <c r="E16" s="71"/>
      <c r="F16" s="59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68" customFormat="1" ht="15" customHeight="1" x14ac:dyDescent="0.2">
      <c r="A17" s="115">
        <v>9</v>
      </c>
      <c r="B17" s="483" t="s">
        <v>213</v>
      </c>
      <c r="C17" s="484"/>
      <c r="D17" s="207" t="s">
        <v>162</v>
      </c>
      <c r="E17" s="71"/>
      <c r="F17" s="59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68" customFormat="1" ht="15" customHeight="1" x14ac:dyDescent="0.2">
      <c r="A18" s="115">
        <v>10</v>
      </c>
      <c r="B18" s="483" t="s">
        <v>214</v>
      </c>
      <c r="C18" s="484"/>
      <c r="D18" s="207" t="s">
        <v>162</v>
      </c>
      <c r="E18" s="71"/>
      <c r="F18" s="59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68" customFormat="1" ht="15" customHeight="1" x14ac:dyDescent="0.2">
      <c r="A19" s="115">
        <v>11</v>
      </c>
      <c r="B19" s="483" t="s">
        <v>215</v>
      </c>
      <c r="C19" s="484"/>
      <c r="D19" s="207" t="s">
        <v>162</v>
      </c>
      <c r="E19" s="71"/>
      <c r="F19" s="59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68" customFormat="1" ht="15" customHeight="1" x14ac:dyDescent="0.2">
      <c r="A20" s="115">
        <v>12</v>
      </c>
      <c r="B20" s="483" t="s">
        <v>216</v>
      </c>
      <c r="C20" s="484"/>
      <c r="D20" s="207" t="s">
        <v>162</v>
      </c>
      <c r="E20" s="71"/>
      <c r="F20" s="59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68" customFormat="1" ht="15" customHeight="1" x14ac:dyDescent="0.2">
      <c r="A21" s="115">
        <v>13</v>
      </c>
      <c r="B21" s="483" t="s">
        <v>217</v>
      </c>
      <c r="C21" s="484"/>
      <c r="D21" s="207" t="s">
        <v>162</v>
      </c>
      <c r="E21" s="71"/>
      <c r="F21" s="59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20.100000000000001" customHeight="1" x14ac:dyDescent="0.2">
      <c r="A22" s="470" t="s">
        <v>160</v>
      </c>
      <c r="B22" s="471"/>
      <c r="C22" s="471"/>
      <c r="D22" s="472"/>
      <c r="E22" s="20"/>
      <c r="F22" s="20"/>
      <c r="G22" s="20"/>
    </row>
    <row r="23" spans="1:15" s="79" customFormat="1" ht="20.100000000000001" customHeight="1" x14ac:dyDescent="0.2">
      <c r="A23" s="82"/>
      <c r="B23" s="83" t="s">
        <v>192</v>
      </c>
      <c r="C23" s="84"/>
      <c r="D23" s="85"/>
    </row>
    <row r="24" spans="1:15" s="79" customFormat="1" ht="20.100000000000001" customHeight="1" x14ac:dyDescent="0.2">
      <c r="A24" s="573">
        <v>44029</v>
      </c>
      <c r="B24" s="491"/>
      <c r="C24" s="491"/>
      <c r="D24" s="492"/>
    </row>
    <row r="25" spans="1:15" s="79" customFormat="1" ht="20.100000000000001" customHeight="1" x14ac:dyDescent="0.2">
      <c r="A25" s="78"/>
      <c r="B25" s="53" t="s">
        <v>193</v>
      </c>
      <c r="C25" s="76"/>
      <c r="D25" s="77"/>
    </row>
    <row r="26" spans="1:15" s="79" customFormat="1" ht="20.100000000000001" customHeight="1" thickBot="1" x14ac:dyDescent="0.25">
      <c r="A26" s="485"/>
      <c r="B26" s="486"/>
      <c r="C26" s="486"/>
      <c r="D26" s="487"/>
    </row>
    <row r="39" spans="1:1" ht="15" customHeight="1" x14ac:dyDescent="0.2">
      <c r="A39" s="30"/>
    </row>
  </sheetData>
  <sheetProtection algorithmName="SHA-512" hashValue="hiuOIiPDolVdaobBvRERW+x7PhddtivvyQNIJ8JN3Tok4CKekPPsOWVNLV12QaWfs8nbfC2Bvtuv+ZPdnyXurQ==" saltValue="F/p6Y24+W2wqfifUpXJ0bQ==" spinCount="100000" sheet="1" objects="1" scenarios="1"/>
  <mergeCells count="23">
    <mergeCell ref="A26:D26"/>
    <mergeCell ref="A22:D22"/>
    <mergeCell ref="A7:D7"/>
    <mergeCell ref="A1:D1"/>
    <mergeCell ref="A2:D2"/>
    <mergeCell ref="A3:D3"/>
    <mergeCell ref="A5:D5"/>
    <mergeCell ref="A6:D6"/>
    <mergeCell ref="A24:D2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29"/>
  <sheetViews>
    <sheetView showGridLines="0" zoomScaleNormal="100" workbookViewId="0">
      <pane xSplit="6" ySplit="16" topLeftCell="G17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10"/>
    </sheetView>
  </sheetViews>
  <sheetFormatPr defaultRowHeight="24.95" customHeight="1" x14ac:dyDescent="0.2"/>
  <cols>
    <col min="1" max="1" width="3.7109375" style="194" customWidth="1"/>
    <col min="2" max="2" width="30.7109375" style="195" customWidth="1"/>
    <col min="3" max="3" width="15.7109375" style="195" customWidth="1"/>
    <col min="4" max="6" width="15.7109375" style="196" customWidth="1"/>
    <col min="7" max="7" width="4.140625" style="196" customWidth="1"/>
    <col min="8" max="11" width="10.7109375" style="196" customWidth="1"/>
    <col min="12" max="12" width="10.7109375" style="195" customWidth="1"/>
    <col min="13" max="15" width="10.7109375" style="196" customWidth="1"/>
    <col min="16" max="17" width="10.7109375" style="168" customWidth="1"/>
    <col min="18" max="20" width="25.7109375" style="168" customWidth="1"/>
    <col min="21" max="16384" width="9.140625" style="168"/>
  </cols>
  <sheetData>
    <row r="1" spans="1:17" ht="20.100000000000001" customHeight="1" x14ac:dyDescent="0.2">
      <c r="A1" s="452" t="s">
        <v>84</v>
      </c>
      <c r="B1" s="453"/>
      <c r="C1" s="453"/>
      <c r="D1" s="453"/>
      <c r="E1" s="453"/>
      <c r="F1" s="454"/>
      <c r="G1" s="144"/>
      <c r="H1" s="227"/>
      <c r="I1" s="227"/>
      <c r="J1" s="227"/>
      <c r="K1" s="122"/>
      <c r="L1" s="122"/>
      <c r="M1" s="122"/>
      <c r="N1" s="122"/>
      <c r="O1" s="122"/>
      <c r="P1" s="122"/>
      <c r="Q1" s="122"/>
    </row>
    <row r="2" spans="1:17" ht="20.100000000000001" customHeight="1" x14ac:dyDescent="0.2">
      <c r="A2" s="455" t="s">
        <v>157</v>
      </c>
      <c r="B2" s="456"/>
      <c r="C2" s="456"/>
      <c r="D2" s="456"/>
      <c r="E2" s="456"/>
      <c r="F2" s="457"/>
      <c r="G2" s="145"/>
      <c r="H2" s="227"/>
      <c r="I2" s="227"/>
      <c r="J2" s="227"/>
      <c r="K2" s="122"/>
      <c r="L2" s="122"/>
      <c r="M2" s="122"/>
      <c r="N2" s="122"/>
      <c r="O2" s="122"/>
      <c r="P2" s="122"/>
      <c r="Q2" s="122"/>
    </row>
    <row r="3" spans="1:17" ht="20.100000000000001" customHeight="1" x14ac:dyDescent="0.25">
      <c r="A3" s="458" t="s">
        <v>158</v>
      </c>
      <c r="B3" s="459"/>
      <c r="C3" s="459"/>
      <c r="D3" s="459"/>
      <c r="E3" s="459"/>
      <c r="F3" s="460"/>
      <c r="G3" s="169"/>
      <c r="H3" s="170"/>
      <c r="I3" s="171"/>
      <c r="J3" s="171"/>
      <c r="K3" s="124"/>
      <c r="L3" s="124"/>
      <c r="M3" s="124"/>
      <c r="N3" s="124"/>
      <c r="O3" s="124"/>
      <c r="P3" s="124"/>
      <c r="Q3" s="124"/>
    </row>
    <row r="4" spans="1:17" ht="9.9499999999999993" customHeight="1" x14ac:dyDescent="0.2">
      <c r="A4" s="495"/>
      <c r="B4" s="496"/>
      <c r="C4" s="496"/>
      <c r="D4" s="496"/>
      <c r="E4" s="496"/>
      <c r="F4" s="497"/>
      <c r="G4" s="147"/>
      <c r="H4" s="227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20.100000000000001" customHeight="1" x14ac:dyDescent="0.2">
      <c r="A5" s="462" t="s">
        <v>159</v>
      </c>
      <c r="B5" s="439"/>
      <c r="C5" s="439"/>
      <c r="D5" s="439"/>
      <c r="E5" s="439"/>
      <c r="F5" s="440"/>
      <c r="G5" s="148"/>
      <c r="H5" s="227"/>
      <c r="I5" s="227"/>
      <c r="J5" s="227"/>
      <c r="K5" s="122"/>
      <c r="L5" s="122"/>
      <c r="M5" s="122"/>
      <c r="N5" s="122"/>
      <c r="O5" s="122"/>
      <c r="P5" s="122"/>
      <c r="Q5" s="122"/>
    </row>
    <row r="6" spans="1:17" ht="20.100000000000001" customHeight="1" x14ac:dyDescent="0.2">
      <c r="A6" s="449" t="s">
        <v>85</v>
      </c>
      <c r="B6" s="450"/>
      <c r="C6" s="450"/>
      <c r="D6" s="450"/>
      <c r="E6" s="450"/>
      <c r="F6" s="451"/>
      <c r="G6" s="149"/>
      <c r="H6" s="228"/>
      <c r="I6" s="228"/>
      <c r="J6" s="228"/>
      <c r="K6" s="122"/>
      <c r="L6" s="122"/>
      <c r="M6" s="122"/>
      <c r="N6" s="122"/>
      <c r="O6" s="122"/>
      <c r="P6" s="122"/>
      <c r="Q6" s="122"/>
    </row>
    <row r="7" spans="1:17" ht="9.9499999999999993" customHeight="1" x14ac:dyDescent="0.2">
      <c r="A7" s="438"/>
      <c r="B7" s="439"/>
      <c r="C7" s="439"/>
      <c r="D7" s="439"/>
      <c r="E7" s="439"/>
      <c r="F7" s="440"/>
      <c r="G7" s="233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7" ht="15" customHeight="1" x14ac:dyDescent="0.2">
      <c r="A8" s="498"/>
      <c r="B8" s="499" t="s">
        <v>50</v>
      </c>
      <c r="C8" s="500" t="s">
        <v>1</v>
      </c>
      <c r="D8" s="500"/>
      <c r="E8" s="500"/>
      <c r="F8" s="501" t="s">
        <v>22</v>
      </c>
      <c r="G8" s="172"/>
      <c r="H8" s="173"/>
      <c r="I8" s="135"/>
      <c r="J8" s="135"/>
      <c r="K8" s="135"/>
      <c r="L8" s="135"/>
      <c r="M8" s="135"/>
      <c r="N8" s="135"/>
      <c r="O8" s="135"/>
      <c r="P8" s="135"/>
      <c r="Q8" s="132"/>
    </row>
    <row r="9" spans="1:17" ht="15" customHeight="1" x14ac:dyDescent="0.2">
      <c r="A9" s="498"/>
      <c r="B9" s="500"/>
      <c r="C9" s="500" t="s">
        <v>27</v>
      </c>
      <c r="D9" s="500"/>
      <c r="E9" s="500"/>
      <c r="F9" s="501"/>
      <c r="G9" s="174"/>
      <c r="H9" s="135"/>
      <c r="I9" s="135"/>
      <c r="J9" s="135"/>
      <c r="K9" s="135"/>
      <c r="L9" s="135"/>
      <c r="M9" s="135"/>
      <c r="N9" s="135"/>
      <c r="O9" s="135"/>
      <c r="P9" s="135"/>
      <c r="Q9" s="132"/>
    </row>
    <row r="10" spans="1:17" ht="15" customHeight="1" x14ac:dyDescent="0.2">
      <c r="A10" s="498"/>
      <c r="B10" s="500"/>
      <c r="C10" s="234">
        <v>2018</v>
      </c>
      <c r="D10" s="234">
        <f>C10+1</f>
        <v>2019</v>
      </c>
      <c r="E10" s="234">
        <f>D10+1</f>
        <v>2020</v>
      </c>
      <c r="F10" s="501"/>
      <c r="G10" s="174"/>
      <c r="H10" s="135"/>
      <c r="I10" s="135"/>
      <c r="J10" s="135"/>
      <c r="K10" s="135"/>
      <c r="L10" s="135"/>
      <c r="M10" s="135"/>
      <c r="N10" s="135"/>
      <c r="O10" s="135"/>
      <c r="P10" s="135"/>
      <c r="Q10" s="132"/>
    </row>
    <row r="11" spans="1:17" ht="50.1" customHeight="1" x14ac:dyDescent="0.2">
      <c r="A11" s="175">
        <v>1</v>
      </c>
      <c r="B11" s="176" t="s">
        <v>218</v>
      </c>
      <c r="C11" s="176">
        <v>7</v>
      </c>
      <c r="D11" s="177">
        <v>24</v>
      </c>
      <c r="E11" s="177">
        <v>13</v>
      </c>
      <c r="F11" s="178"/>
      <c r="G11" s="174"/>
      <c r="H11" s="135"/>
      <c r="I11" s="135"/>
      <c r="J11" s="135"/>
      <c r="K11" s="135"/>
      <c r="L11" s="135"/>
      <c r="M11" s="135"/>
      <c r="N11" s="135"/>
      <c r="O11" s="135"/>
      <c r="P11" s="135"/>
      <c r="Q11" s="132"/>
    </row>
    <row r="12" spans="1:17" ht="20.100000000000001" customHeight="1" x14ac:dyDescent="0.2">
      <c r="A12" s="430" t="s">
        <v>160</v>
      </c>
      <c r="B12" s="431"/>
      <c r="C12" s="431"/>
      <c r="D12" s="431"/>
      <c r="E12" s="431"/>
      <c r="F12" s="432"/>
      <c r="G12" s="179"/>
      <c r="H12" s="135"/>
      <c r="I12" s="135"/>
      <c r="J12" s="135"/>
      <c r="K12" s="135"/>
      <c r="L12" s="135"/>
      <c r="M12" s="135"/>
      <c r="N12" s="135"/>
      <c r="O12" s="135"/>
      <c r="P12" s="135"/>
      <c r="Q12" s="132"/>
    </row>
    <row r="13" spans="1:17" s="181" customFormat="1" ht="20.100000000000001" customHeight="1" x14ac:dyDescent="0.2">
      <c r="A13" s="230"/>
      <c r="B13" s="183" t="s">
        <v>192</v>
      </c>
      <c r="C13" s="231"/>
      <c r="D13" s="231"/>
      <c r="E13" s="231"/>
      <c r="F13" s="232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7" s="181" customFormat="1" ht="20.100000000000001" customHeight="1" x14ac:dyDescent="0.2">
      <c r="A14" s="572">
        <v>44029</v>
      </c>
      <c r="B14" s="433"/>
      <c r="C14" s="433"/>
      <c r="D14" s="433"/>
      <c r="E14" s="433"/>
      <c r="F14" s="434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7" s="181" customFormat="1" ht="20.100000000000001" customHeight="1" x14ac:dyDescent="0.2">
      <c r="A15" s="230"/>
      <c r="B15" s="182" t="s">
        <v>193</v>
      </c>
      <c r="C15" s="183"/>
      <c r="D15" s="229"/>
      <c r="E15" s="229"/>
      <c r="F15" s="184"/>
      <c r="G15" s="185"/>
      <c r="H15" s="185"/>
      <c r="I15" s="185"/>
      <c r="J15" s="185"/>
      <c r="K15" s="180"/>
      <c r="L15" s="180"/>
      <c r="M15" s="180"/>
      <c r="N15" s="180"/>
      <c r="O15" s="180"/>
      <c r="P15" s="180"/>
      <c r="Q15" s="180"/>
    </row>
    <row r="16" spans="1:17" s="181" customFormat="1" ht="20.100000000000001" customHeight="1" thickBot="1" x14ac:dyDescent="0.25">
      <c r="A16" s="435"/>
      <c r="B16" s="436"/>
      <c r="C16" s="436"/>
      <c r="D16" s="436"/>
      <c r="E16" s="436"/>
      <c r="F16" s="437"/>
      <c r="G16" s="185"/>
      <c r="H16" s="185"/>
      <c r="I16" s="185"/>
      <c r="J16" s="185"/>
      <c r="K16" s="180"/>
      <c r="L16" s="180"/>
      <c r="M16" s="180"/>
      <c r="N16" s="180"/>
      <c r="O16" s="180"/>
      <c r="P16" s="180"/>
      <c r="Q16" s="180"/>
    </row>
    <row r="17" spans="1:17" ht="24.95" customHeight="1" x14ac:dyDescent="0.2">
      <c r="A17" s="135"/>
      <c r="B17" s="135"/>
      <c r="C17" s="135"/>
      <c r="D17" s="173"/>
      <c r="E17" s="173"/>
      <c r="F17" s="173"/>
      <c r="G17" s="186"/>
      <c r="H17" s="186"/>
      <c r="I17" s="186"/>
      <c r="J17" s="186"/>
      <c r="K17" s="135"/>
      <c r="L17" s="135"/>
      <c r="M17" s="135"/>
      <c r="N17" s="135"/>
      <c r="O17" s="135"/>
      <c r="P17" s="135"/>
      <c r="Q17" s="132"/>
    </row>
    <row r="18" spans="1:17" ht="24.95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2"/>
      <c r="J18" s="135"/>
      <c r="K18" s="135"/>
      <c r="L18" s="135"/>
      <c r="M18" s="135"/>
      <c r="N18" s="135"/>
      <c r="O18" s="135"/>
      <c r="P18" s="135"/>
      <c r="Q18" s="132"/>
    </row>
    <row r="19" spans="1:17" ht="24.95" customHeight="1" x14ac:dyDescent="0.2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</row>
    <row r="20" spans="1:17" ht="24.95" customHeight="1" x14ac:dyDescent="0.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</row>
    <row r="21" spans="1:17" ht="24.95" customHeight="1" x14ac:dyDescent="0.2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ht="24.9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</row>
    <row r="23" spans="1:17" ht="24.95" customHeight="1" x14ac:dyDescent="0.2">
      <c r="A23" s="135"/>
      <c r="B23" s="187"/>
      <c r="C23" s="187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24.95" customHeight="1" x14ac:dyDescent="0.2">
      <c r="A24" s="135"/>
      <c r="B24" s="173"/>
      <c r="C24" s="173"/>
      <c r="D24" s="173"/>
      <c r="E24" s="173"/>
      <c r="F24" s="173"/>
      <c r="G24" s="173"/>
      <c r="H24" s="173"/>
      <c r="I24" s="188"/>
      <c r="J24" s="188"/>
      <c r="K24" s="188"/>
      <c r="L24" s="189"/>
      <c r="M24" s="188"/>
      <c r="N24" s="188"/>
      <c r="O24" s="188"/>
      <c r="P24" s="190"/>
      <c r="Q24" s="190"/>
    </row>
    <row r="25" spans="1:17" ht="24.95" customHeight="1" x14ac:dyDescent="0.2">
      <c r="A25" s="135"/>
      <c r="B25" s="189"/>
      <c r="C25" s="189"/>
      <c r="D25" s="188"/>
      <c r="E25" s="188"/>
      <c r="F25" s="188"/>
      <c r="G25" s="188"/>
      <c r="H25" s="188"/>
      <c r="I25" s="188"/>
      <c r="J25" s="188"/>
      <c r="K25" s="188"/>
      <c r="L25" s="189"/>
      <c r="M25" s="188"/>
      <c r="N25" s="188"/>
      <c r="O25" s="188"/>
      <c r="P25" s="190"/>
      <c r="Q25" s="190"/>
    </row>
    <row r="26" spans="1:17" ht="24.95" customHeight="1" x14ac:dyDescent="0.2">
      <c r="A26" s="135"/>
      <c r="B26" s="189"/>
      <c r="C26" s="189"/>
      <c r="D26" s="188"/>
      <c r="E26" s="188"/>
      <c r="F26" s="188"/>
      <c r="G26" s="188"/>
      <c r="H26" s="188"/>
      <c r="I26" s="188"/>
      <c r="J26" s="188"/>
      <c r="K26" s="188"/>
      <c r="L26" s="189"/>
      <c r="M26" s="188"/>
      <c r="N26" s="188"/>
      <c r="O26" s="188"/>
      <c r="P26" s="190"/>
      <c r="Q26" s="190"/>
    </row>
    <row r="27" spans="1:17" ht="24.95" customHeight="1" x14ac:dyDescent="0.2">
      <c r="A27" s="135"/>
      <c r="B27" s="189"/>
      <c r="C27" s="189"/>
      <c r="D27" s="188"/>
      <c r="E27" s="188"/>
      <c r="F27" s="188"/>
      <c r="G27" s="188"/>
      <c r="H27" s="188"/>
      <c r="I27" s="188"/>
      <c r="J27" s="188"/>
      <c r="K27" s="188"/>
      <c r="L27" s="189"/>
      <c r="M27" s="188"/>
      <c r="N27" s="188"/>
      <c r="O27" s="188"/>
      <c r="P27" s="190"/>
      <c r="Q27" s="190"/>
    </row>
    <row r="28" spans="1:17" ht="24.95" customHeight="1" x14ac:dyDescent="0.2">
      <c r="A28" s="135"/>
      <c r="B28" s="189"/>
      <c r="C28" s="189"/>
      <c r="D28" s="188"/>
      <c r="E28" s="188"/>
      <c r="F28" s="188"/>
      <c r="G28" s="188"/>
      <c r="H28" s="188"/>
      <c r="I28" s="188"/>
      <c r="J28" s="188"/>
      <c r="K28" s="188"/>
      <c r="L28" s="189"/>
      <c r="M28" s="188"/>
      <c r="N28" s="188"/>
      <c r="O28" s="188"/>
      <c r="P28" s="190"/>
      <c r="Q28" s="190"/>
    </row>
    <row r="1010" spans="1:15" ht="24.95" customHeight="1" x14ac:dyDescent="0.2">
      <c r="A1010" s="191"/>
      <c r="B1010" s="192"/>
      <c r="C1010" s="192"/>
      <c r="D1010" s="192"/>
      <c r="E1010" s="192"/>
      <c r="F1010" s="192"/>
      <c r="G1010" s="192"/>
      <c r="H1010" s="192"/>
      <c r="I1010" s="192"/>
      <c r="J1010" s="192"/>
      <c r="K1010" s="192"/>
      <c r="L1010" s="192"/>
      <c r="M1010" s="192"/>
      <c r="N1010" s="192"/>
      <c r="O1010" s="192"/>
    </row>
    <row r="1011" spans="1:15" ht="24.95" customHeight="1" x14ac:dyDescent="0.2">
      <c r="A1011" s="193"/>
      <c r="B1011" s="192"/>
      <c r="C1011" s="192"/>
      <c r="D1011" s="192"/>
      <c r="E1011" s="192"/>
      <c r="F1011" s="192"/>
      <c r="G1011" s="192"/>
      <c r="H1011" s="192"/>
      <c r="I1011" s="192"/>
      <c r="J1011" s="192"/>
      <c r="K1011" s="192"/>
      <c r="L1011" s="192"/>
      <c r="M1011" s="192"/>
      <c r="N1011" s="192"/>
      <c r="O1011" s="192"/>
    </row>
    <row r="1012" spans="1:15" ht="24.95" customHeight="1" x14ac:dyDescent="0.2">
      <c r="A1012" s="193"/>
      <c r="B1012" s="192"/>
      <c r="C1012" s="192"/>
      <c r="D1012" s="192"/>
      <c r="E1012" s="192"/>
      <c r="F1012" s="192"/>
      <c r="G1012" s="192"/>
      <c r="H1012" s="192"/>
      <c r="I1012" s="192"/>
      <c r="J1012" s="192"/>
      <c r="K1012" s="192"/>
      <c r="L1012" s="192"/>
      <c r="M1012" s="192"/>
      <c r="N1012" s="192"/>
      <c r="O1012" s="192"/>
    </row>
    <row r="1013" spans="1:15" ht="24.95" customHeight="1" x14ac:dyDescent="0.2">
      <c r="A1013" s="193"/>
      <c r="B1013" s="192"/>
      <c r="C1013" s="192"/>
      <c r="D1013" s="192"/>
      <c r="E1013" s="192"/>
      <c r="F1013" s="192"/>
      <c r="G1013" s="192"/>
      <c r="H1013" s="192"/>
      <c r="I1013" s="192"/>
      <c r="J1013" s="192"/>
      <c r="K1013" s="192"/>
      <c r="L1013" s="192"/>
      <c r="M1013" s="192"/>
      <c r="N1013" s="192"/>
      <c r="O1013" s="192"/>
    </row>
    <row r="1014" spans="1:15" ht="24.95" customHeight="1" x14ac:dyDescent="0.2">
      <c r="A1014" s="193"/>
      <c r="B1014" s="192"/>
      <c r="C1014" s="192"/>
      <c r="D1014" s="192"/>
      <c r="E1014" s="192"/>
      <c r="F1014" s="192"/>
      <c r="G1014" s="192"/>
      <c r="H1014" s="192"/>
      <c r="I1014" s="192"/>
      <c r="J1014" s="192"/>
      <c r="K1014" s="192"/>
      <c r="L1014" s="192"/>
      <c r="M1014" s="192"/>
      <c r="N1014" s="192"/>
      <c r="O1014" s="192"/>
    </row>
    <row r="1015" spans="1:15" ht="24.95" customHeight="1" x14ac:dyDescent="0.2">
      <c r="A1015" s="193"/>
      <c r="B1015" s="192"/>
      <c r="C1015" s="192"/>
      <c r="D1015" s="192"/>
      <c r="E1015" s="192"/>
      <c r="F1015" s="192"/>
      <c r="G1015" s="192"/>
      <c r="H1015" s="192"/>
      <c r="I1015" s="192"/>
      <c r="J1015" s="192"/>
      <c r="K1015" s="192"/>
      <c r="L1015" s="192"/>
      <c r="M1015" s="192"/>
      <c r="N1015" s="192"/>
      <c r="O1015" s="192"/>
    </row>
    <row r="1016" spans="1:15" ht="24.95" customHeight="1" x14ac:dyDescent="0.2">
      <c r="A1016" s="193"/>
      <c r="B1016" s="192"/>
      <c r="C1016" s="192"/>
      <c r="D1016" s="192"/>
      <c r="E1016" s="192"/>
      <c r="F1016" s="192"/>
      <c r="G1016" s="192"/>
      <c r="H1016" s="192"/>
      <c r="I1016" s="192"/>
      <c r="J1016" s="192"/>
      <c r="K1016" s="192"/>
      <c r="L1016" s="192"/>
      <c r="M1016" s="192"/>
      <c r="N1016" s="192"/>
      <c r="O1016" s="192"/>
    </row>
    <row r="1017" spans="1:15" ht="24.95" customHeight="1" x14ac:dyDescent="0.2">
      <c r="A1017" s="193"/>
      <c r="B1017" s="192"/>
      <c r="C1017" s="192"/>
      <c r="D1017" s="192"/>
      <c r="E1017" s="192"/>
      <c r="F1017" s="192"/>
      <c r="G1017" s="192"/>
      <c r="H1017" s="192"/>
      <c r="I1017" s="192"/>
      <c r="J1017" s="192"/>
      <c r="K1017" s="192"/>
      <c r="L1017" s="192"/>
      <c r="M1017" s="192"/>
      <c r="N1017" s="192"/>
      <c r="O1017" s="192"/>
    </row>
    <row r="1018" spans="1:15" ht="24.95" customHeight="1" x14ac:dyDescent="0.2">
      <c r="A1018" s="193"/>
      <c r="B1018" s="192"/>
      <c r="C1018" s="192"/>
      <c r="D1018" s="192"/>
      <c r="E1018" s="192"/>
      <c r="F1018" s="192"/>
      <c r="G1018" s="192"/>
      <c r="H1018" s="192"/>
      <c r="I1018" s="192"/>
      <c r="J1018" s="192"/>
      <c r="K1018" s="192"/>
      <c r="L1018" s="192"/>
      <c r="M1018" s="192"/>
      <c r="N1018" s="192"/>
      <c r="O1018" s="192"/>
    </row>
    <row r="1019" spans="1:15" ht="24.95" customHeight="1" x14ac:dyDescent="0.2">
      <c r="A1019" s="193"/>
      <c r="B1019" s="192"/>
      <c r="C1019" s="192"/>
      <c r="D1019" s="192"/>
      <c r="E1019" s="192"/>
      <c r="F1019" s="192"/>
      <c r="G1019" s="192"/>
      <c r="H1019" s="192"/>
      <c r="I1019" s="192"/>
      <c r="J1019" s="192"/>
      <c r="K1019" s="192"/>
      <c r="L1019" s="192"/>
      <c r="M1019" s="192"/>
      <c r="N1019" s="192"/>
      <c r="O1019" s="192"/>
    </row>
    <row r="1020" spans="1:15" ht="24.95" customHeight="1" x14ac:dyDescent="0.2">
      <c r="A1020" s="193"/>
      <c r="B1020" s="192"/>
      <c r="C1020" s="192"/>
      <c r="D1020" s="192"/>
      <c r="E1020" s="192"/>
      <c r="F1020" s="192"/>
      <c r="G1020" s="192"/>
      <c r="H1020" s="192"/>
      <c r="I1020" s="192"/>
      <c r="J1020" s="192"/>
      <c r="K1020" s="192"/>
      <c r="L1020" s="192"/>
      <c r="M1020" s="192"/>
      <c r="N1020" s="192"/>
      <c r="O1020" s="192"/>
    </row>
    <row r="1021" spans="1:15" ht="24.95" customHeight="1" x14ac:dyDescent="0.2">
      <c r="A1021" s="193"/>
      <c r="B1021" s="192"/>
      <c r="C1021" s="192"/>
      <c r="D1021" s="192"/>
      <c r="E1021" s="192"/>
      <c r="F1021" s="192"/>
      <c r="G1021" s="192"/>
      <c r="H1021" s="192"/>
      <c r="I1021" s="192"/>
      <c r="J1021" s="192"/>
      <c r="K1021" s="192"/>
      <c r="L1021" s="192"/>
      <c r="M1021" s="192"/>
      <c r="N1021" s="192"/>
      <c r="O1021" s="192"/>
    </row>
    <row r="1022" spans="1:15" ht="24.95" customHeight="1" x14ac:dyDescent="0.2">
      <c r="A1022" s="193"/>
      <c r="B1022" s="192"/>
      <c r="C1022" s="192"/>
      <c r="D1022" s="192"/>
      <c r="E1022" s="192"/>
      <c r="F1022" s="192"/>
      <c r="G1022" s="192"/>
      <c r="H1022" s="192"/>
      <c r="I1022" s="192"/>
      <c r="J1022" s="192"/>
      <c r="K1022" s="192"/>
      <c r="L1022" s="192"/>
      <c r="M1022" s="192"/>
      <c r="N1022" s="192"/>
      <c r="O1022" s="192"/>
    </row>
    <row r="1023" spans="1:15" ht="24.95" customHeight="1" x14ac:dyDescent="0.2">
      <c r="A1023" s="193"/>
      <c r="B1023" s="192"/>
      <c r="C1023" s="192"/>
      <c r="D1023" s="192"/>
      <c r="E1023" s="192"/>
      <c r="F1023" s="192"/>
      <c r="G1023" s="192"/>
      <c r="H1023" s="192"/>
      <c r="I1023" s="192"/>
      <c r="J1023" s="192"/>
      <c r="K1023" s="192"/>
      <c r="L1023" s="192"/>
      <c r="M1023" s="192"/>
      <c r="N1023" s="192"/>
      <c r="O1023" s="192"/>
    </row>
    <row r="1024" spans="1:15" ht="24.95" customHeight="1" x14ac:dyDescent="0.2">
      <c r="A1024" s="193"/>
      <c r="B1024" s="192"/>
      <c r="C1024" s="192"/>
      <c r="D1024" s="192"/>
      <c r="E1024" s="192"/>
      <c r="F1024" s="192"/>
      <c r="G1024" s="192"/>
      <c r="H1024" s="192"/>
      <c r="I1024" s="192"/>
      <c r="J1024" s="192"/>
      <c r="K1024" s="192"/>
      <c r="L1024" s="192"/>
      <c r="M1024" s="192"/>
      <c r="N1024" s="192"/>
      <c r="O1024" s="192"/>
    </row>
    <row r="1025" spans="1:15" ht="24.95" customHeight="1" x14ac:dyDescent="0.2">
      <c r="A1025" s="193"/>
      <c r="B1025" s="192"/>
      <c r="C1025" s="192"/>
      <c r="D1025" s="192"/>
      <c r="E1025" s="192"/>
      <c r="F1025" s="192"/>
      <c r="G1025" s="192"/>
      <c r="H1025" s="192"/>
      <c r="I1025" s="192"/>
      <c r="J1025" s="192"/>
      <c r="K1025" s="192"/>
      <c r="L1025" s="192"/>
      <c r="M1025" s="192"/>
      <c r="N1025" s="192"/>
      <c r="O1025" s="192"/>
    </row>
    <row r="1026" spans="1:15" ht="24.95" customHeight="1" x14ac:dyDescent="0.2">
      <c r="A1026" s="193"/>
      <c r="B1026" s="192"/>
      <c r="C1026" s="192"/>
      <c r="D1026" s="192"/>
      <c r="E1026" s="192"/>
      <c r="F1026" s="192"/>
      <c r="G1026" s="192"/>
      <c r="H1026" s="192"/>
      <c r="I1026" s="192"/>
      <c r="J1026" s="192"/>
      <c r="K1026" s="192"/>
      <c r="L1026" s="192"/>
      <c r="M1026" s="192"/>
      <c r="N1026" s="192"/>
      <c r="O1026" s="192"/>
    </row>
    <row r="1027" spans="1:15" ht="24.95" customHeight="1" x14ac:dyDescent="0.2">
      <c r="A1027" s="193"/>
      <c r="B1027" s="192"/>
      <c r="C1027" s="192"/>
      <c r="D1027" s="192"/>
      <c r="E1027" s="192"/>
      <c r="F1027" s="192"/>
      <c r="G1027" s="192"/>
      <c r="H1027" s="192"/>
      <c r="I1027" s="192"/>
      <c r="J1027" s="192"/>
      <c r="K1027" s="192"/>
      <c r="L1027" s="192"/>
      <c r="M1027" s="192"/>
      <c r="N1027" s="192"/>
      <c r="O1027" s="192"/>
    </row>
    <row r="1028" spans="1:15" ht="24.95" customHeight="1" x14ac:dyDescent="0.2">
      <c r="A1028" s="193"/>
      <c r="B1028" s="192"/>
      <c r="C1028" s="192"/>
      <c r="D1028" s="192"/>
      <c r="E1028" s="192"/>
      <c r="F1028" s="192"/>
      <c r="G1028" s="192"/>
      <c r="H1028" s="192"/>
      <c r="I1028" s="192"/>
      <c r="J1028" s="192"/>
      <c r="K1028" s="192"/>
      <c r="L1028" s="192"/>
      <c r="M1028" s="192"/>
      <c r="N1028" s="192"/>
      <c r="O1028" s="192"/>
    </row>
    <row r="1029" spans="1:15" ht="24.95" customHeight="1" x14ac:dyDescent="0.2">
      <c r="A1029" s="193"/>
      <c r="B1029" s="192"/>
      <c r="C1029" s="192"/>
      <c r="D1029" s="192"/>
      <c r="E1029" s="192"/>
      <c r="F1029" s="192"/>
      <c r="G1029" s="192"/>
      <c r="H1029" s="192"/>
      <c r="I1029" s="192"/>
      <c r="J1029" s="192"/>
      <c r="K1029" s="192"/>
      <c r="L1029" s="192"/>
      <c r="M1029" s="192"/>
      <c r="N1029" s="192"/>
      <c r="O1029" s="192"/>
    </row>
  </sheetData>
  <sheetProtection algorithmName="SHA-512" hashValue="EXM8cR3TRItRgU8ahMxzbYfWbAfaYD3OaTF/u33kJboVrrzFJQeQCa0W8bCY+p41meICmcjWPCXsEboeKixbYQ==" saltValue="nDp4OB6Szmfu2PpqgPifNg==" spinCount="100000" sheet="1" objects="1" scenarios="1"/>
  <mergeCells count="15">
    <mergeCell ref="A12:F12"/>
    <mergeCell ref="A14:F14"/>
    <mergeCell ref="A16:F16"/>
    <mergeCell ref="A7:F7"/>
    <mergeCell ref="A8:A10"/>
    <mergeCell ref="B8:B10"/>
    <mergeCell ref="C8:E8"/>
    <mergeCell ref="F8:F10"/>
    <mergeCell ref="C9:E9"/>
    <mergeCell ref="A6:F6"/>
    <mergeCell ref="A1:F1"/>
    <mergeCell ref="A2:F2"/>
    <mergeCell ref="A3:F3"/>
    <mergeCell ref="A4:F4"/>
    <mergeCell ref="A5:F5"/>
  </mergeCells>
  <printOptions horizontalCentered="1"/>
  <pageMargins left="0.25" right="0.25" top="0.75" bottom="0.75" header="0.3" footer="0.3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7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3.7109375" style="123" customWidth="1"/>
    <col min="2" max="2" width="7" style="123" bestFit="1" customWidth="1"/>
    <col min="3" max="3" width="25.7109375" style="123" customWidth="1"/>
    <col min="4" max="4" width="35.7109375" style="167" customWidth="1"/>
    <col min="5" max="5" width="10.7109375" style="123" customWidth="1"/>
    <col min="6" max="6" width="9.140625" style="123"/>
    <col min="7" max="7" width="22.7109375" style="123" customWidth="1"/>
    <col min="8" max="16384" width="9.140625" style="123"/>
  </cols>
  <sheetData>
    <row r="1" spans="1:16" ht="20.100000000000001" customHeight="1" x14ac:dyDescent="0.2">
      <c r="A1" s="452" t="s">
        <v>83</v>
      </c>
      <c r="B1" s="502"/>
      <c r="C1" s="502"/>
      <c r="D1" s="502"/>
      <c r="E1" s="503"/>
      <c r="F1" s="144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20.100000000000001" customHeight="1" x14ac:dyDescent="0.2">
      <c r="A2" s="455" t="s">
        <v>157</v>
      </c>
      <c r="B2" s="504"/>
      <c r="C2" s="504"/>
      <c r="D2" s="504"/>
      <c r="E2" s="505"/>
      <c r="F2" s="145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20.100000000000001" customHeight="1" x14ac:dyDescent="0.2">
      <c r="A3" s="458" t="s">
        <v>158</v>
      </c>
      <c r="B3" s="506"/>
      <c r="C3" s="506"/>
      <c r="D3" s="506"/>
      <c r="E3" s="507"/>
      <c r="F3" s="146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9.9499999999999993" customHeight="1" x14ac:dyDescent="0.2">
      <c r="A4" s="574">
        <v>44029</v>
      </c>
      <c r="B4" s="508"/>
      <c r="C4" s="508"/>
      <c r="D4" s="508"/>
      <c r="E4" s="509"/>
      <c r="F4" s="147"/>
      <c r="G4" s="212"/>
      <c r="H4" s="212"/>
      <c r="I4" s="212"/>
      <c r="J4" s="212"/>
      <c r="K4" s="212"/>
      <c r="L4" s="212"/>
      <c r="M4" s="212"/>
      <c r="N4" s="122"/>
      <c r="O4" s="122"/>
      <c r="P4" s="122"/>
    </row>
    <row r="5" spans="1:16" ht="20.100000000000001" customHeight="1" x14ac:dyDescent="0.2">
      <c r="A5" s="462" t="s">
        <v>159</v>
      </c>
      <c r="B5" s="510"/>
      <c r="C5" s="510"/>
      <c r="D5" s="510"/>
      <c r="E5" s="511"/>
      <c r="F5" s="148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20.100000000000001" customHeight="1" x14ac:dyDescent="0.2">
      <c r="A6" s="449" t="s">
        <v>69</v>
      </c>
      <c r="B6" s="512"/>
      <c r="C6" s="512"/>
      <c r="D6" s="512"/>
      <c r="E6" s="513"/>
      <c r="F6" s="149"/>
      <c r="G6" s="129"/>
      <c r="H6" s="129"/>
      <c r="I6" s="129"/>
      <c r="J6" s="129"/>
      <c r="K6" s="129"/>
      <c r="L6" s="129"/>
      <c r="M6" s="122"/>
      <c r="N6" s="122"/>
      <c r="O6" s="122"/>
      <c r="P6" s="122"/>
    </row>
    <row r="7" spans="1:16" ht="9.9499999999999993" customHeight="1" x14ac:dyDescent="0.2">
      <c r="A7" s="366" t="s">
        <v>160</v>
      </c>
      <c r="B7" s="366"/>
      <c r="C7" s="366"/>
      <c r="D7" s="366"/>
      <c r="E7" s="366"/>
      <c r="F7" s="147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s="131" customFormat="1" ht="15" customHeight="1" x14ac:dyDescent="0.2">
      <c r="A8" s="150"/>
      <c r="B8" s="223" t="s">
        <v>20</v>
      </c>
      <c r="C8" s="224" t="s">
        <v>0</v>
      </c>
      <c r="D8" s="225" t="s">
        <v>26</v>
      </c>
      <c r="E8" s="226" t="s">
        <v>24</v>
      </c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s="131" customFormat="1" ht="15" customHeight="1" x14ac:dyDescent="0.2">
      <c r="A9" s="156"/>
      <c r="B9" s="214">
        <v>1</v>
      </c>
      <c r="C9" s="215" t="s">
        <v>219</v>
      </c>
      <c r="D9" s="216" t="s">
        <v>220</v>
      </c>
      <c r="E9" s="217" t="s">
        <v>7</v>
      </c>
      <c r="F9" s="154"/>
      <c r="G9" s="155"/>
      <c r="H9" s="155"/>
      <c r="I9" s="155"/>
      <c r="J9" s="155"/>
      <c r="K9" s="155"/>
      <c r="L9" s="155"/>
      <c r="M9" s="155"/>
      <c r="N9" s="155"/>
      <c r="O9" s="155"/>
      <c r="P9" s="155"/>
    </row>
    <row r="10" spans="1:16" s="131" customFormat="1" ht="15" customHeight="1" x14ac:dyDescent="0.2">
      <c r="A10" s="156"/>
      <c r="B10" s="218">
        <v>2</v>
      </c>
      <c r="C10" s="219" t="s">
        <v>206</v>
      </c>
      <c r="D10" s="220" t="s">
        <v>221</v>
      </c>
      <c r="E10" s="221" t="s">
        <v>7</v>
      </c>
      <c r="F10" s="154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x14ac:dyDescent="0.2">
      <c r="B11" s="575">
        <v>3</v>
      </c>
      <c r="C11" s="576" t="s">
        <v>206</v>
      </c>
      <c r="D11" s="577" t="s">
        <v>222</v>
      </c>
      <c r="E11" s="578" t="s">
        <v>7</v>
      </c>
    </row>
    <row r="12" spans="1:16" x14ac:dyDescent="0.2">
      <c r="B12" s="575">
        <v>4</v>
      </c>
      <c r="C12" s="576" t="s">
        <v>223</v>
      </c>
      <c r="D12" s="577" t="s">
        <v>224</v>
      </c>
      <c r="E12" s="578" t="s">
        <v>7</v>
      </c>
    </row>
    <row r="13" spans="1:16" x14ac:dyDescent="0.2">
      <c r="B13" s="575">
        <v>5</v>
      </c>
      <c r="C13" s="576" t="s">
        <v>223</v>
      </c>
      <c r="D13" s="577" t="s">
        <v>225</v>
      </c>
      <c r="E13" s="578" t="s">
        <v>7</v>
      </c>
    </row>
    <row r="14" spans="1:16" x14ac:dyDescent="0.2">
      <c r="B14" s="575">
        <v>6</v>
      </c>
      <c r="C14" s="576" t="s">
        <v>223</v>
      </c>
      <c r="D14" s="577" t="s">
        <v>226</v>
      </c>
      <c r="E14" s="578" t="s">
        <v>7</v>
      </c>
    </row>
    <row r="15" spans="1:16" x14ac:dyDescent="0.2">
      <c r="B15" s="575">
        <v>7</v>
      </c>
      <c r="C15" s="576" t="s">
        <v>223</v>
      </c>
      <c r="D15" s="577" t="s">
        <v>227</v>
      </c>
      <c r="E15" s="578" t="s">
        <v>7</v>
      </c>
    </row>
    <row r="16" spans="1:16" x14ac:dyDescent="0.2">
      <c r="B16" s="575">
        <v>8</v>
      </c>
      <c r="C16" s="576" t="s">
        <v>223</v>
      </c>
      <c r="D16" s="577" t="s">
        <v>228</v>
      </c>
      <c r="E16" s="578" t="s">
        <v>7</v>
      </c>
    </row>
    <row r="17" spans="2:5" x14ac:dyDescent="0.2">
      <c r="B17" s="575">
        <v>9</v>
      </c>
      <c r="C17" s="576" t="s">
        <v>210</v>
      </c>
      <c r="D17" s="577" t="s">
        <v>229</v>
      </c>
      <c r="E17" s="578" t="s">
        <v>7</v>
      </c>
    </row>
    <row r="18" spans="2:5" x14ac:dyDescent="0.2">
      <c r="B18" s="575">
        <v>10</v>
      </c>
      <c r="C18" s="576" t="s">
        <v>230</v>
      </c>
      <c r="D18" s="577" t="s">
        <v>231</v>
      </c>
      <c r="E18" s="578" t="s">
        <v>7</v>
      </c>
    </row>
    <row r="19" spans="2:5" x14ac:dyDescent="0.2">
      <c r="B19" s="575">
        <v>11</v>
      </c>
      <c r="C19" s="576" t="s">
        <v>230</v>
      </c>
      <c r="D19" s="577" t="s">
        <v>232</v>
      </c>
      <c r="E19" s="578" t="s">
        <v>7</v>
      </c>
    </row>
    <row r="20" spans="2:5" x14ac:dyDescent="0.2">
      <c r="B20" s="575">
        <v>12</v>
      </c>
      <c r="C20" s="576" t="s">
        <v>211</v>
      </c>
      <c r="D20" s="577" t="s">
        <v>233</v>
      </c>
      <c r="E20" s="578" t="s">
        <v>7</v>
      </c>
    </row>
    <row r="21" spans="2:5" x14ac:dyDescent="0.2">
      <c r="B21" s="575">
        <v>13</v>
      </c>
      <c r="C21" s="576" t="s">
        <v>212</v>
      </c>
      <c r="D21" s="577" t="s">
        <v>234</v>
      </c>
      <c r="E21" s="578" t="s">
        <v>7</v>
      </c>
    </row>
    <row r="22" spans="2:5" x14ac:dyDescent="0.2">
      <c r="B22" s="575">
        <v>14</v>
      </c>
      <c r="C22" s="576" t="s">
        <v>212</v>
      </c>
      <c r="D22" s="577" t="s">
        <v>235</v>
      </c>
      <c r="E22" s="578" t="s">
        <v>7</v>
      </c>
    </row>
    <row r="23" spans="2:5" x14ac:dyDescent="0.2">
      <c r="B23" s="575">
        <v>15</v>
      </c>
      <c r="C23" s="576" t="s">
        <v>214</v>
      </c>
      <c r="D23" s="577" t="s">
        <v>236</v>
      </c>
      <c r="E23" s="578" t="s">
        <v>7</v>
      </c>
    </row>
    <row r="24" spans="2:5" x14ac:dyDescent="0.2">
      <c r="B24" s="575">
        <v>16</v>
      </c>
      <c r="C24" s="576" t="s">
        <v>214</v>
      </c>
      <c r="D24" s="577" t="s">
        <v>237</v>
      </c>
      <c r="E24" s="578" t="s">
        <v>7</v>
      </c>
    </row>
    <row r="25" spans="2:5" x14ac:dyDescent="0.2">
      <c r="B25" s="575">
        <v>17</v>
      </c>
      <c r="C25" s="576" t="s">
        <v>214</v>
      </c>
      <c r="D25" s="577" t="s">
        <v>238</v>
      </c>
      <c r="E25" s="578" t="s">
        <v>7</v>
      </c>
    </row>
    <row r="26" spans="2:5" x14ac:dyDescent="0.2">
      <c r="B26" s="575">
        <v>18</v>
      </c>
      <c r="C26" s="576" t="s">
        <v>215</v>
      </c>
      <c r="D26" s="577" t="s">
        <v>239</v>
      </c>
      <c r="E26" s="578" t="s">
        <v>7</v>
      </c>
    </row>
    <row r="27" spans="2:5" x14ac:dyDescent="0.2">
      <c r="B27" s="575">
        <v>19</v>
      </c>
      <c r="C27" s="576" t="s">
        <v>215</v>
      </c>
      <c r="D27" s="577" t="s">
        <v>240</v>
      </c>
      <c r="E27" s="578" t="s">
        <v>7</v>
      </c>
    </row>
    <row r="28" spans="2:5" x14ac:dyDescent="0.2">
      <c r="B28" s="575">
        <v>20</v>
      </c>
      <c r="C28" s="576" t="s">
        <v>241</v>
      </c>
      <c r="D28" s="577" t="s">
        <v>242</v>
      </c>
      <c r="E28" s="578" t="s">
        <v>7</v>
      </c>
    </row>
    <row r="29" spans="2:5" x14ac:dyDescent="0.2">
      <c r="B29" s="575">
        <v>21</v>
      </c>
      <c r="C29" s="576" t="s">
        <v>241</v>
      </c>
      <c r="D29" s="577" t="s">
        <v>243</v>
      </c>
      <c r="E29" s="578" t="s">
        <v>7</v>
      </c>
    </row>
    <row r="30" spans="2:5" x14ac:dyDescent="0.2">
      <c r="B30" s="575">
        <v>22</v>
      </c>
      <c r="C30" s="576" t="s">
        <v>241</v>
      </c>
      <c r="D30" s="577" t="s">
        <v>244</v>
      </c>
      <c r="E30" s="578" t="s">
        <v>7</v>
      </c>
    </row>
    <row r="31" spans="2:5" x14ac:dyDescent="0.2">
      <c r="B31" s="575">
        <v>23</v>
      </c>
      <c r="C31" s="576" t="s">
        <v>216</v>
      </c>
      <c r="D31" s="577" t="s">
        <v>245</v>
      </c>
      <c r="E31" s="578" t="s">
        <v>7</v>
      </c>
    </row>
    <row r="32" spans="2:5" x14ac:dyDescent="0.2">
      <c r="B32" s="575">
        <v>24</v>
      </c>
      <c r="C32" s="576" t="s">
        <v>246</v>
      </c>
      <c r="D32" s="577" t="s">
        <v>247</v>
      </c>
      <c r="E32" s="578" t="s">
        <v>7</v>
      </c>
    </row>
    <row r="33" spans="2:5" x14ac:dyDescent="0.2">
      <c r="B33" s="575">
        <v>25</v>
      </c>
      <c r="C33" s="576" t="s">
        <v>246</v>
      </c>
      <c r="D33" s="577" t="s">
        <v>248</v>
      </c>
      <c r="E33" s="578" t="s">
        <v>7</v>
      </c>
    </row>
    <row r="34" spans="2:5" x14ac:dyDescent="0.2">
      <c r="B34" s="575">
        <v>26</v>
      </c>
      <c r="C34" s="576" t="s">
        <v>249</v>
      </c>
      <c r="D34" s="577" t="s">
        <v>250</v>
      </c>
      <c r="E34" s="578" t="s">
        <v>7</v>
      </c>
    </row>
    <row r="35" spans="2:5" x14ac:dyDescent="0.2">
      <c r="B35" s="575">
        <v>27</v>
      </c>
      <c r="C35" s="576" t="s">
        <v>249</v>
      </c>
      <c r="D35" s="577" t="s">
        <v>251</v>
      </c>
      <c r="E35" s="578" t="s">
        <v>7</v>
      </c>
    </row>
    <row r="36" spans="2:5" x14ac:dyDescent="0.2">
      <c r="B36" s="575">
        <v>28</v>
      </c>
      <c r="C36" s="576" t="s">
        <v>249</v>
      </c>
      <c r="D36" s="577" t="s">
        <v>252</v>
      </c>
      <c r="E36" s="578" t="s">
        <v>7</v>
      </c>
    </row>
    <row r="37" spans="2:5" x14ac:dyDescent="0.2">
      <c r="B37" s="575">
        <v>29</v>
      </c>
      <c r="C37" s="576" t="s">
        <v>253</v>
      </c>
      <c r="D37" s="577" t="s">
        <v>254</v>
      </c>
      <c r="E37" s="578" t="s">
        <v>7</v>
      </c>
    </row>
  </sheetData>
  <sheetProtection algorithmName="SHA-512" hashValue="Firk0eCAUXOhaoaaTBs4xarUH1CnjyprO2JBoZw84ngkG95MTWyQ1N/6rZ3zYaAnY0CyzSarzOIjNctAGIemrg==" saltValue="1uP+F9Sm2I00Kiaxt3pYdg==" spinCount="100000" sheet="1" objects="1" scenarios="1"/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53</vt:i4>
      </vt:variant>
    </vt:vector>
  </HeadingPairs>
  <TitlesOfParts>
    <vt:vector size="84" baseType="lpstr">
      <vt:lpstr>Index</vt:lpstr>
      <vt:lpstr>10(a)</vt:lpstr>
      <vt:lpstr>10(b)</vt:lpstr>
      <vt:lpstr>10(c)</vt:lpstr>
      <vt:lpstr>10(d)</vt:lpstr>
      <vt:lpstr>10(e)</vt:lpstr>
      <vt:lpstr>10(f)</vt:lpstr>
      <vt:lpstr>10(g)</vt:lpstr>
      <vt:lpstr>10(h)</vt:lpstr>
      <vt:lpstr>10(i)</vt:lpstr>
      <vt:lpstr>12(a)</vt:lpstr>
      <vt:lpstr>12(a)-S</vt:lpstr>
      <vt:lpstr>12(a)-C</vt:lpstr>
      <vt:lpstr>12(a)-H</vt:lpstr>
      <vt:lpstr>12(a)-F</vt:lpstr>
      <vt:lpstr>12(b)</vt:lpstr>
      <vt:lpstr>12(c)</vt:lpstr>
      <vt:lpstr>12(d)</vt:lpstr>
      <vt:lpstr>12(e)</vt:lpstr>
      <vt:lpstr>12(f)</vt:lpstr>
      <vt:lpstr>12(g)</vt:lpstr>
      <vt:lpstr>12(h)</vt:lpstr>
      <vt:lpstr>12(i)</vt:lpstr>
      <vt:lpstr>12(i)-F</vt:lpstr>
      <vt:lpstr>12(j)</vt:lpstr>
      <vt:lpstr>12(k)</vt:lpstr>
      <vt:lpstr>12(l)</vt:lpstr>
      <vt:lpstr>12(m)</vt:lpstr>
      <vt:lpstr>12(n)</vt:lpstr>
      <vt:lpstr>12(o)</vt:lpstr>
      <vt:lpstr>12(p)</vt:lpstr>
      <vt:lpstr>'10(a)'!Print_Area</vt:lpstr>
      <vt:lpstr>'10(b)'!Print_Area</vt:lpstr>
      <vt:lpstr>'10(c)'!Print_Area</vt:lpstr>
      <vt:lpstr>'10(d)'!Print_Area</vt:lpstr>
      <vt:lpstr>'10(e)'!Print_Area</vt:lpstr>
      <vt:lpstr>'10(f)'!Print_Area</vt:lpstr>
      <vt:lpstr>'10(g)'!Print_Area</vt:lpstr>
      <vt:lpstr>'10(h)'!Print_Area</vt:lpstr>
      <vt:lpstr>'10(i)'!Print_Area</vt:lpstr>
      <vt:lpstr>'12(a)'!Print_Area</vt:lpstr>
      <vt:lpstr>'12(a)-C'!Print_Area</vt:lpstr>
      <vt:lpstr>'12(a)-F'!Print_Area</vt:lpstr>
      <vt:lpstr>'12(a)-H'!Print_Area</vt:lpstr>
      <vt:lpstr>'12(a)-S'!Print_Area</vt:lpstr>
      <vt:lpstr>'12(b)'!Print_Area</vt:lpstr>
      <vt:lpstr>'12(c)'!Print_Area</vt:lpstr>
      <vt:lpstr>'12(d)'!Print_Area</vt:lpstr>
      <vt:lpstr>'12(e)'!Print_Area</vt:lpstr>
      <vt:lpstr>'12(f)'!Print_Area</vt:lpstr>
      <vt:lpstr>'12(g)'!Print_Area</vt:lpstr>
      <vt:lpstr>'12(h)'!Print_Area</vt:lpstr>
      <vt:lpstr>'12(i)'!Print_Area</vt:lpstr>
      <vt:lpstr>'12(i)-F'!Print_Area</vt:lpstr>
      <vt:lpstr>'12(j)'!Print_Area</vt:lpstr>
      <vt:lpstr>'12(k)'!Print_Area</vt:lpstr>
      <vt:lpstr>'12(l)'!Print_Area</vt:lpstr>
      <vt:lpstr>'12(m)'!Print_Area</vt:lpstr>
      <vt:lpstr>'12(n)'!Print_Area</vt:lpstr>
      <vt:lpstr>'12(o)'!Print_Area</vt:lpstr>
      <vt:lpstr>'12(p)'!Print_Area</vt:lpstr>
      <vt:lpstr>Index!Print_Area</vt:lpstr>
      <vt:lpstr>'10(a)'!Print_Titles</vt:lpstr>
      <vt:lpstr>'10(b)'!Print_Titles</vt:lpstr>
      <vt:lpstr>'10(c)'!Print_Titles</vt:lpstr>
      <vt:lpstr>'10(e)'!Print_Titles</vt:lpstr>
      <vt:lpstr>'10(f)'!Print_Titles</vt:lpstr>
      <vt:lpstr>'10(h)'!Print_Titles</vt:lpstr>
      <vt:lpstr>'10(i)'!Print_Titles</vt:lpstr>
      <vt:lpstr>'12(a)'!Print_Titles</vt:lpstr>
      <vt:lpstr>'12(a)-C'!Print_Titles</vt:lpstr>
      <vt:lpstr>'12(a)-F'!Print_Titles</vt:lpstr>
      <vt:lpstr>'12(a)-H'!Print_Titles</vt:lpstr>
      <vt:lpstr>'12(a)-S'!Print_Titles</vt:lpstr>
      <vt:lpstr>'12(g)'!Print_Titles</vt:lpstr>
      <vt:lpstr>'12(h)'!Print_Titles</vt:lpstr>
      <vt:lpstr>'12(i)'!Print_Titles</vt:lpstr>
      <vt:lpstr>'12(i)-F'!Print_Titles</vt:lpstr>
      <vt:lpstr>'12(j)'!Print_Titles</vt:lpstr>
      <vt:lpstr>'12(k)'!Print_Titles</vt:lpstr>
      <vt:lpstr>'12(l)'!Print_Titles</vt:lpstr>
      <vt:lpstr>'12(m)'!Print_Titles</vt:lpstr>
      <vt:lpstr>'12(n)'!Print_Titles</vt:lpstr>
      <vt:lpstr>'12(p)'!Print_Titles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2013-06-01T04:17:46Z</cp:lastPrinted>
  <dcterms:created xsi:type="dcterms:W3CDTF">2009-02-25T03:50:39Z</dcterms:created>
  <dcterms:modified xsi:type="dcterms:W3CDTF">2020-07-16T21:01:09Z</dcterms:modified>
</cp:coreProperties>
</file>